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675" yWindow="5670" windowWidth="19440" windowHeight="10905"/>
  </bookViews>
  <sheets>
    <sheet name="20 m3h felett" sheetId="1" r:id="rId1"/>
  </sheets>
  <definedNames>
    <definedName name="_xlnm._FilterDatabase" localSheetId="0" hidden="1">'20 m3h felett'!$A$2:$AB$63</definedName>
    <definedName name="_xlnm.Print_Titles" localSheetId="0">'20 m3h felett'!$1:$2</definedName>
    <definedName name="_xlnm.Print_Area" localSheetId="0">'20 m3h felett'!$A$1:$AB$66</definedName>
  </definedNames>
  <calcPr calcId="145621"/>
</workbook>
</file>

<file path=xl/calcChain.xml><?xml version="1.0" encoding="utf-8"?>
<calcChain xmlns="http://schemas.openxmlformats.org/spreadsheetml/2006/main">
  <c r="P51" i="1" l="1"/>
  <c r="P50" i="1"/>
  <c r="P49" i="1"/>
  <c r="P48" i="1"/>
  <c r="P47" i="1"/>
  <c r="P46" i="1"/>
  <c r="P45" i="1"/>
  <c r="P44" i="1"/>
  <c r="P43" i="1"/>
  <c r="P42" i="1"/>
  <c r="P41" i="1" l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Q64" i="1"/>
  <c r="R64" i="1"/>
  <c r="S64" i="1"/>
  <c r="T64" i="1"/>
  <c r="U64" i="1"/>
  <c r="V64" i="1"/>
  <c r="W64" i="1"/>
  <c r="X64" i="1"/>
  <c r="Y64" i="1"/>
  <c r="Z64" i="1"/>
  <c r="AA64" i="1"/>
  <c r="AB64" i="1"/>
  <c r="P16" i="1" l="1"/>
  <c r="P15" i="1"/>
  <c r="P14" i="1"/>
  <c r="P13" i="1" l="1"/>
  <c r="P12" i="1" l="1"/>
  <c r="P11" i="1"/>
  <c r="P10" i="1"/>
  <c r="P9" i="1"/>
  <c r="P8" i="1"/>
  <c r="P7" i="1"/>
  <c r="P6" i="1"/>
  <c r="P3" i="1" l="1"/>
  <c r="P4" i="1"/>
  <c r="P5" i="1"/>
  <c r="P64" i="1" l="1"/>
  <c r="P65" i="1" s="1"/>
  <c r="P66" i="1" s="1"/>
</calcChain>
</file>

<file path=xl/comments1.xml><?xml version="1.0" encoding="utf-8"?>
<comments xmlns="http://schemas.openxmlformats.org/spreadsheetml/2006/main">
  <authors>
    <author>Kun Attila</author>
  </authors>
  <commentList>
    <comment ref="N2" authorId="0">
      <text>
        <r>
          <rPr>
            <b/>
            <sz val="9"/>
            <color indexed="81"/>
            <rFont val="Tahoma"/>
            <family val="2"/>
            <charset val="238"/>
          </rPr>
          <t>Az FGSZ Földgázszállító Zrt. által publikált Földgáz minőség elszámolási rend (MER) alapján.
http://fgsz.hu/content/foldgazminoseg-elszamolasi-rendje</t>
        </r>
      </text>
    </comment>
  </commentList>
</comments>
</file>

<file path=xl/sharedStrings.xml><?xml version="1.0" encoding="utf-8"?>
<sst xmlns="http://schemas.openxmlformats.org/spreadsheetml/2006/main" count="707" uniqueCount="322">
  <si>
    <t>Sorszám</t>
  </si>
  <si>
    <t>Jelenlegi szolgáltató</t>
  </si>
  <si>
    <t>Területi elosztó</t>
  </si>
  <si>
    <t>Csúcsnapi kapacitás (m3/nap)</t>
  </si>
  <si>
    <t>Tervezett éves fogyasztás (m3)</t>
  </si>
  <si>
    <t>Július</t>
  </si>
  <si>
    <t>Augusztus</t>
  </si>
  <si>
    <t>Szeptember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</si>
  <si>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</si>
  <si>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</si>
  <si>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</si>
  <si>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</si>
  <si>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</si>
  <si>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</si>
  <si>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</si>
  <si>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</si>
  <si>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</si>
  <si>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Mérési pont azonosító</t>
  </si>
  <si>
    <t>Igényelt földgáz mennyiség fogyasztási helyenként, havi bontásban (m3)</t>
  </si>
  <si>
    <t>Szerződő megnevezése</t>
  </si>
  <si>
    <t>Szerződő címe</t>
  </si>
  <si>
    <t>Lekötött teljesítmény
(m3/h)</t>
  </si>
  <si>
    <t>Számlafizető megnevezése</t>
  </si>
  <si>
    <t>Számlafizető címe</t>
  </si>
  <si>
    <t>Területi elosztó székhelye</t>
  </si>
  <si>
    <r>
      <t xml:space="preserve">Fűtőérték tájékoztató jelleggel </t>
    </r>
    <r>
      <rPr>
        <b/>
        <u/>
        <sz val="10"/>
        <rFont val="Arial"/>
        <family val="2"/>
        <charset val="238"/>
      </rPr>
      <t>100 m3/h felett</t>
    </r>
  </si>
  <si>
    <r>
      <t xml:space="preserve">Átadóállomás neve tájékoztató jelleggel </t>
    </r>
    <r>
      <rPr>
        <b/>
        <u/>
        <sz val="10"/>
        <rFont val="Arial"/>
        <family val="2"/>
        <charset val="238"/>
      </rPr>
      <t>100 m3/h felett</t>
    </r>
  </si>
  <si>
    <t>Fogyasztási hely megnevezése</t>
  </si>
  <si>
    <t>Fogyasztási hely címe</t>
  </si>
  <si>
    <t>Szerződött mennyiség</t>
  </si>
  <si>
    <t>Maximális mennyiség</t>
  </si>
  <si>
    <t>Tervezett mennyiség</t>
  </si>
  <si>
    <t>Budapesti Temetkezési Intézet Zrt</t>
  </si>
  <si>
    <t>1134 Budapest, Váci út. 23-27</t>
  </si>
  <si>
    <t>Budapesti Temetkezési Intézet Zrt.</t>
  </si>
  <si>
    <t>Farkasrét</t>
  </si>
  <si>
    <t>1124 Budapest, Németvölgyi út 99.</t>
  </si>
  <si>
    <t>39N060008256000P</t>
  </si>
  <si>
    <t>Főgáz Zrt.</t>
  </si>
  <si>
    <t>Főgáz Földgázelosztási Kft</t>
  </si>
  <si>
    <t>1081 Budapest, II. János Pál pápa tér 20.</t>
  </si>
  <si>
    <t>Csömör</t>
  </si>
  <si>
    <t>2141 Csömör, Főnix utca 1.</t>
  </si>
  <si>
    <t>39N112579286000M</t>
  </si>
  <si>
    <t>Elmű-Émász Kft</t>
  </si>
  <si>
    <t>TIGÁZ DSO</t>
  </si>
  <si>
    <t>4200 Hajdúszoboszló, Rákóczi u.184.</t>
  </si>
  <si>
    <t>Újköztemető</t>
  </si>
  <si>
    <t>1108 Budapest, Kozma utca 8-10.</t>
  </si>
  <si>
    <t>39N060006331000Y</t>
  </si>
  <si>
    <t>Fővárosi Vízművek Zrt.</t>
  </si>
  <si>
    <t>1134 Budapest, Váci út 23-27</t>
  </si>
  <si>
    <t>Káposztásmegyeri Főtelep</t>
  </si>
  <si>
    <t>1044 Budapest, Váci út 102.</t>
  </si>
  <si>
    <t>39N060006583000H</t>
  </si>
  <si>
    <t>Fővárosi Gázművek Zrt.</t>
  </si>
  <si>
    <t xml:space="preserve">FŐGÁZ Földgázelosztási Kft. </t>
  </si>
  <si>
    <t>1135 Budapest, Váci út 23-27</t>
  </si>
  <si>
    <t>Csepeli ivóvízkezelő és gépház</t>
  </si>
  <si>
    <t>1214 Budapest, II. Rákóczi Ferenc út 345.</t>
  </si>
  <si>
    <t>39N0600065160007</t>
  </si>
  <si>
    <t>1136 Budapest, Váci út 23-27</t>
  </si>
  <si>
    <t>Békásmegyeri telephely</t>
  </si>
  <si>
    <t>1039 Budapest, Királyok útja 281-287.</t>
  </si>
  <si>
    <t>39N060006208000O</t>
  </si>
  <si>
    <t>1137 Budapest, Váci út 23-27</t>
  </si>
  <si>
    <t>Ráckevei ivóvízkezelő</t>
  </si>
  <si>
    <t>2300 Ráckeve, Újhegyi út 74. 0244/2 hrsz.</t>
  </si>
  <si>
    <t>39N110224166000U</t>
  </si>
  <si>
    <t>Tigáz-DSO Földgázelosztó Kft.</t>
  </si>
  <si>
    <t>4200 Hajdúszoboszló, Rákóczi Ferenc út 184.</t>
  </si>
  <si>
    <t>1138 Budapest, Váci út 23-27</t>
  </si>
  <si>
    <t>Káposztásmegyeri IV. és Balpart I. gépház</t>
  </si>
  <si>
    <t>1044 Budapest, 76502 hrsz.</t>
  </si>
  <si>
    <t>39N061061808000V</t>
  </si>
  <si>
    <t>1139 Budapest, Váci út 23-27</t>
  </si>
  <si>
    <t>Gilice téri telephely</t>
  </si>
  <si>
    <t>1181 Budapest, Gilice tér 1.</t>
  </si>
  <si>
    <t>39N060800931000Y</t>
  </si>
  <si>
    <t>1140 Budapest, Váci út 23-27</t>
  </si>
  <si>
    <t>BKSZTT telephely</t>
  </si>
  <si>
    <t>1211.Budapest,Nagy Duna sor 2.</t>
  </si>
  <si>
    <t>39N060013828000M</t>
  </si>
  <si>
    <t>FŐGÁZ Földgázelosztási Kft.</t>
  </si>
  <si>
    <t>1145 Budapest, Szugló utca 9-15.</t>
  </si>
  <si>
    <t>I. telep</t>
  </si>
  <si>
    <t>1142 Budapest, Rákospatak u. 70-72</t>
  </si>
  <si>
    <t>39N0611185150003</t>
  </si>
  <si>
    <t>FŐKERT Nonprofit Zrt.</t>
  </si>
  <si>
    <t>1073 Budapest, Dob utca 90.</t>
  </si>
  <si>
    <t>Központi Irodaház</t>
  </si>
  <si>
    <t>39N0611684660004</t>
  </si>
  <si>
    <t>FŐGÁZ Zrt.</t>
  </si>
  <si>
    <t>1082 Budapest, II. János Pál pápa tér 20.</t>
  </si>
  <si>
    <t>1074 Budapest, Dob utca 90.</t>
  </si>
  <si>
    <t>Termesztő telep, Fasori üzem</t>
  </si>
  <si>
    <t>1106 Budapest, Keresztúri út 130.</t>
  </si>
  <si>
    <t>39N060006467000G</t>
  </si>
  <si>
    <t>1075 Budapest, Dob utca 90.</t>
  </si>
  <si>
    <t>Parkfenntartó épület</t>
  </si>
  <si>
    <t>1146 Budapest, Olof Palme sétány 2.</t>
  </si>
  <si>
    <t>39N061370419000H</t>
  </si>
  <si>
    <t>BKV Zrt.</t>
  </si>
  <si>
    <t>1072 Budapest, Akácfa u. 15.</t>
  </si>
  <si>
    <t>Angyalföld
áramátalakító + kocsiszín</t>
  </si>
  <si>
    <t>1045 Budapest, Pozsonyi utca 1.</t>
  </si>
  <si>
    <t>39N060006097000Q</t>
  </si>
  <si>
    <t>FŐGÁZ Zrt</t>
  </si>
  <si>
    <t>FŐGÁZ Földgázelosztási Kft</t>
  </si>
  <si>
    <t>Baross
áramátalakító + kocsiszín</t>
  </si>
  <si>
    <t>1086 Budapest, Fiumei út 27.</t>
  </si>
  <si>
    <t>39N0600065070008</t>
  </si>
  <si>
    <t>Budafok
áramátalakító + kocsiszín</t>
  </si>
  <si>
    <t>1116 Budapest, Fehérvári út 247.</t>
  </si>
  <si>
    <t>39N060005830000C</t>
  </si>
  <si>
    <t>Cinkota autóbusz telephely</t>
  </si>
  <si>
    <t>1161 Budapest, Rákosligeti határút</t>
  </si>
  <si>
    <t>39N0600061660005</t>
  </si>
  <si>
    <t>CNG töltőállomás</t>
  </si>
  <si>
    <t>1101 Budapest, Salgótarjáni utca 45.</t>
  </si>
  <si>
    <t>39N0614285150001</t>
  </si>
  <si>
    <t>1194 Budapest, Méta utca 39.</t>
  </si>
  <si>
    <t>39N0614328540000</t>
  </si>
  <si>
    <t>Délpesti
autóbusz telephely</t>
  </si>
  <si>
    <t>39N0600064870004</t>
  </si>
  <si>
    <t>Diszpécserház</t>
  </si>
  <si>
    <t>1088 Budapest, Szabó Ervin tér 2.</t>
  </si>
  <si>
    <t>39N060006116000Z</t>
  </si>
  <si>
    <t>Fehér út Metró</t>
  </si>
  <si>
    <t>1106 Budapest, Fehér út 1.</t>
  </si>
  <si>
    <t>39N0600001600009</t>
  </si>
  <si>
    <t>Ferencváros
kocsiszín</t>
  </si>
  <si>
    <t>1097 Budapest, Könyves Kálmán krt. 7</t>
  </si>
  <si>
    <t>39N0600059730003</t>
  </si>
  <si>
    <t>Flottakezelési és Ellátó Szakszolgálat</t>
  </si>
  <si>
    <t>39N0600136350008</t>
  </si>
  <si>
    <t>Fogas kocsiszín</t>
  </si>
  <si>
    <t>39N060013631000S</t>
  </si>
  <si>
    <t>Hungária
áramátalakító + kocsiszín</t>
  </si>
  <si>
    <t>1087 Budapest, Törökbecse utca 1.</t>
  </si>
  <si>
    <t>39N060006118000P</t>
  </si>
  <si>
    <t>Kelenföldi
autóbusz telephely</t>
  </si>
  <si>
    <t>1113 Budapest, Hamzsabégi út 55.</t>
  </si>
  <si>
    <t>39N0600064690006</t>
  </si>
  <si>
    <t>Kelenföldi
metró járműtelep</t>
  </si>
  <si>
    <t>1118 Budapest, Borszéki utca 44.</t>
  </si>
  <si>
    <t>39N061423651000U</t>
  </si>
  <si>
    <t>Kőbányai troli- és autóbusz divizíó</t>
  </si>
  <si>
    <t>1101 Budapest, Pongrác út 6.</t>
  </si>
  <si>
    <t>39N060000173000P</t>
  </si>
  <si>
    <t>Metró irodaépület</t>
  </si>
  <si>
    <t>39N060013633000I</t>
  </si>
  <si>
    <t>Millfav kocsiszín</t>
  </si>
  <si>
    <t>1145 Budapest, Erzsébet királyné útja 10.</t>
  </si>
  <si>
    <t>39N0600063630006</t>
  </si>
  <si>
    <t>Óbuda
autóbusz telephely</t>
  </si>
  <si>
    <t>1037 Budapest, Pomázi út 15.</t>
  </si>
  <si>
    <t>39N060006109000Q</t>
  </si>
  <si>
    <t>Szakmunkásképzők</t>
  </si>
  <si>
    <t>39N060013637000Z</t>
  </si>
  <si>
    <t>Száva
áramátalakító + kocsiszín</t>
  </si>
  <si>
    <t>1091 Budapest, Üllői út 197-199.</t>
  </si>
  <si>
    <t>39N060006125000Y</t>
  </si>
  <si>
    <t>Székház</t>
  </si>
  <si>
    <t>1072 Budapest, Akácfa utca 15.</t>
  </si>
  <si>
    <t>39N060006736000I</t>
  </si>
  <si>
    <t>Szép Ilona
áramátalakító + kocsiszín</t>
  </si>
  <si>
    <t>1021 Budapest, Budakeszi út 9-11.</t>
  </si>
  <si>
    <t>39N060006297000C</t>
  </si>
  <si>
    <t>Továbbképzési és Szabadidő Központ</t>
  </si>
  <si>
    <t>8646 Balatonfenyves, Kölcsey Ferenc utca 110.</t>
  </si>
  <si>
    <t>39N0400022000009</t>
  </si>
  <si>
    <t>Zugló kocsiszín</t>
  </si>
  <si>
    <t>1146 Budapest, Thököly út 173.</t>
  </si>
  <si>
    <t>39N0600063730000</t>
  </si>
  <si>
    <t>Lukács Gyógyfürdő</t>
  </si>
  <si>
    <t>1023 Budapest, Frankel Leó . 25.</t>
  </si>
  <si>
    <t>Budapest Gyógyfürdői és Hévizei Zrt.</t>
  </si>
  <si>
    <t>1034 Budapest Szőlő u. 38.</t>
  </si>
  <si>
    <t>Budapest, II János Pál Pápa tér 20.</t>
  </si>
  <si>
    <t>39N060006103000J</t>
  </si>
  <si>
    <t>Széchenyi Gyógyfürdő</t>
  </si>
  <si>
    <t>1146 Budapest, Állatkerti krt. 11.</t>
  </si>
  <si>
    <t>39N600006163000K</t>
  </si>
  <si>
    <t>Római strandfürdő</t>
  </si>
  <si>
    <t>1039 Budapest, Rozgonyi P. u. 2.</t>
  </si>
  <si>
    <t>39N060005932000W</t>
  </si>
  <si>
    <t>Dandár Gyógyfürdő</t>
  </si>
  <si>
    <t>1095 Budapest, Dandár u. 5.</t>
  </si>
  <si>
    <t>39N060005789000I</t>
  </si>
  <si>
    <t>Gellért Gyógyfürdő</t>
  </si>
  <si>
    <t>1114 Budapest, Kemenes u. 2.</t>
  </si>
  <si>
    <t>39N061039344000P</t>
  </si>
  <si>
    <t>Király Gyógyfürdő</t>
  </si>
  <si>
    <t>1027 Budapest, Fő u. 82-84.</t>
  </si>
  <si>
    <t>39N060018241000A</t>
  </si>
  <si>
    <t>Csillaghegyi strandf.Szálló és étterem</t>
  </si>
  <si>
    <t>1038 Budapest, Pusztakuti u. 3.</t>
  </si>
  <si>
    <t>39N060018245000R</t>
  </si>
  <si>
    <t>Rudas Gyógyfürdő</t>
  </si>
  <si>
    <t>1013 Budapőest, Döbrentei tér 9.</t>
  </si>
  <si>
    <t>39N060019628000P</t>
  </si>
  <si>
    <t>Paskál Gyógyfürdő</t>
  </si>
  <si>
    <t>1141 Budapest, Egressy u. 121.</t>
  </si>
  <si>
    <t>39N061432080000L</t>
  </si>
  <si>
    <t>1034 Budapest Szőlő u. 38</t>
  </si>
  <si>
    <t xml:space="preserve">39N0600137610003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</si>
  <si>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</si>
  <si>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</si>
  <si>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</si>
  <si>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</si>
  <si>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</si>
  <si>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</si>
  <si>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</si>
  <si>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</si>
  <si>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</si>
  <si>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</si>
  <si>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</si>
  <si>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</si>
  <si>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</si>
  <si>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</si>
  <si>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</si>
  <si>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</si>
  <si>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</si>
  <si>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</si>
  <si>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</si>
  <si>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</si>
  <si>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</si>
  <si>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</si>
  <si>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</si>
  <si>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</si>
  <si>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</si>
  <si>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</si>
  <si>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</si>
  <si>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</si>
  <si>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</si>
  <si>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</si>
  <si>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</si>
  <si>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</si>
  <si>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</si>
  <si>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</si>
  <si>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</si>
  <si>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</si>
  <si>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</si>
  <si>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</si>
  <si>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</si>
  <si>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</si>
  <si>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</si>
  <si>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</si>
  <si>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</si>
  <si>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</si>
  <si>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</si>
  <si>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</si>
  <si>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</si>
  <si>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</si>
  <si>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</si>
  <si>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</si>
  <si>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FŐKÉTÜSZ Kft.</t>
  </si>
  <si>
    <t xml:space="preserve">Budapest Gyógyfürdői és Hévizei Zrt. </t>
  </si>
  <si>
    <t xml:space="preserve"> Budapest Gyógyfürdői és Hévizei Zrt. </t>
  </si>
  <si>
    <t>Fővárosi Közterület-fenntartó Nonprofit Zrt.</t>
  </si>
  <si>
    <t>1081 Budapest, Alföldi u. 7.</t>
  </si>
  <si>
    <t>forgalmi-műszaki telep</t>
  </si>
  <si>
    <t>1027 Budapest, Erőd u. 5.</t>
  </si>
  <si>
    <t>39N061008633000D</t>
  </si>
  <si>
    <t>1082 Budapest, Alföldi u. 7.</t>
  </si>
  <si>
    <t>1037 Budapest, Testvérhegyi út 10/a.</t>
  </si>
  <si>
    <t>39N060006475000K</t>
  </si>
  <si>
    <t xml:space="preserve"> </t>
  </si>
  <si>
    <t>1083 Budapest, Alföldi u. 7.</t>
  </si>
  <si>
    <t>irodaépület</t>
  </si>
  <si>
    <t>1068 Budapest, Rippl Rónai u. 34-36.</t>
  </si>
  <si>
    <t>39N060006278000J</t>
  </si>
  <si>
    <t>1084 Budapest, Alföldi u. 7.</t>
  </si>
  <si>
    <t>39N060006620000O</t>
  </si>
  <si>
    <t>1085 Budapest, Alföldi u. 7.</t>
  </si>
  <si>
    <t>1098 Budapest, Ecseri u. 8.</t>
  </si>
  <si>
    <t>39N061114503000E</t>
  </si>
  <si>
    <t>1086 Budapest, Alföldi u. 7.</t>
  </si>
  <si>
    <t>1098 Budapest, Ecseri u. 8-12.</t>
  </si>
  <si>
    <t>39N0608522600009</t>
  </si>
  <si>
    <t>1087 Budapest, Alföldi u. 7.</t>
  </si>
  <si>
    <t>műhely,raktár</t>
  </si>
  <si>
    <t>1106 Budapest, Fehér köz 2.</t>
  </si>
  <si>
    <t>39N061165523000N</t>
  </si>
  <si>
    <t>1088 Budapest, Alföldi u. 7.</t>
  </si>
  <si>
    <t>munkásszálló</t>
  </si>
  <si>
    <t>1125 Budapest, Felhő u. 6.</t>
  </si>
  <si>
    <t>39N061011366000B</t>
  </si>
  <si>
    <t>1089 Budapest, Alföldi u. 7.</t>
  </si>
  <si>
    <t>kerületi kirendeltség</t>
  </si>
  <si>
    <t>1131 Budapest, Szent László u. 111.</t>
  </si>
  <si>
    <t>39N060857272000R</t>
  </si>
  <si>
    <t>1090 Budapest, Alföldi u. 7.</t>
  </si>
  <si>
    <t>hulladékégetőmű</t>
  </si>
  <si>
    <t>1151 Budapest, Mélyfúró u. 10-12.</t>
  </si>
  <si>
    <t>39N060006186000U</t>
  </si>
  <si>
    <t>1091 Budapest, Alföldi u. 7.</t>
  </si>
  <si>
    <t>1211 Budapest, Szállító u. 2.</t>
  </si>
  <si>
    <t>39N0600064440006</t>
  </si>
  <si>
    <t>1092 Budapest, Alföldi u. 7.</t>
  </si>
  <si>
    <t>üdülő</t>
  </si>
  <si>
    <t>4200 Hajdúszoboszló, Damjanich u. 52.</t>
  </si>
  <si>
    <t>39N1104837910003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</si>
  <si>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</si>
  <si>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</si>
  <si>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</si>
  <si>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</si>
  <si>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</si>
  <si>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</si>
  <si>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</si>
  <si>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</si>
  <si>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</si>
  <si>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</si>
  <si>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</si>
  <si>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1089 Budapest, Orczy út 34-36.</t>
  </si>
  <si>
    <t>1125 Budapest, Szilágyi Erzsébet fasor 16.</t>
  </si>
  <si>
    <t>1143 Budapest, Hungária krt.</t>
  </si>
  <si>
    <t>1194 Budapest, André Citroen utca 1.</t>
  </si>
  <si>
    <t>EON Energiaszolgáltató Zrt.</t>
  </si>
  <si>
    <t>E.ON Közép-dunántúli Gázhálózati Zrt.</t>
  </si>
  <si>
    <t>8800 Nagykanizsa, Zrínyi M. u. 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</si>
</sst>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0&quot; m3&quot;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  <font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9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11" fillId="5" borderId="2" xfId="3" applyNumberFormat="1" applyFont="1" applyFill="1" applyBorder="1" applyAlignment="1">
      <alignment horizontal="right" vertical="center" wrapText="1"/>
    </xf>
    <xf numFmtId="164" fontId="11" fillId="5" borderId="1" xfId="3" applyNumberFormat="1" applyFont="1" applyFill="1" applyBorder="1" applyAlignment="1">
      <alignment horizontal="right" vertical="center" wrapText="1"/>
    </xf>
    <xf numFmtId="164" fontId="13" fillId="5" borderId="14" xfId="3" applyNumberFormat="1" applyFont="1" applyFill="1" applyBorder="1" applyAlignment="1">
      <alignment horizontal="right" vertical="center" wrapText="1"/>
    </xf>
    <xf numFmtId="164" fontId="13" fillId="5" borderId="15" xfId="3" applyNumberFormat="1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164" fontId="13" fillId="5" borderId="12" xfId="3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164" fontId="13" fillId="5" borderId="17" xfId="3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64" fontId="13" fillId="5" borderId="13" xfId="3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3" fontId="1" fillId="6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9" xfId="3" applyFont="1" applyFill="1" applyBorder="1" applyAlignment="1">
      <alignment horizontal="center" vertical="center" wrapText="1"/>
    </xf>
    <xf numFmtId="0" fontId="7" fillId="4" borderId="10" xfId="3" applyFont="1" applyFill="1" applyBorder="1" applyAlignment="1">
      <alignment horizontal="center" vertical="center" wrapText="1"/>
    </xf>
  </cellXfs>
  <cellStyles count="7">
    <cellStyle name="Ezres 2" xfId="1"/>
    <cellStyle name="Normál" xfId="0" builtinId="0"/>
    <cellStyle name="Normál 2" xfId="2"/>
    <cellStyle name="Normál 2 2" xfId="3"/>
    <cellStyle name="Stílus 1" xfId="4"/>
    <cellStyle name="Százalék 2" xfId="5"/>
    <cellStyle name="Százalék 2 2" xfId="6"/>
  </cellStyles>
  <dxfs count="22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66"/>
  <sheetViews>
    <sheetView tabSelected="1" zoomScale="85" zoomScaleNormal="85" workbookViewId="0">
      <pane xSplit="2" ySplit="2" topLeftCell="L3" activePane="bottomRight" state="frozen"/>
      <selection pane="topRight" activeCell="D1" sqref="D1"/>
      <selection pane="bottomLeft" activeCell="A6" sqref="A6"/>
      <selection pane="bottomRight" activeCell="B61" sqref="B61"/>
    </sheetView>
  </sheetViews>
  <sheetFormatPr defaultRowHeight="12" x14ac:dyDescent="0.2"/>
  <cols>
    <col min="1" max="1" width="8.7109375" style="2" bestFit="1" customWidth="1"/>
    <col min="2" max="2" width="42.28515625" style="2" bestFit="1" customWidth="1"/>
    <col min="3" max="3" width="26.7109375" style="1" bestFit="1" customWidth="1"/>
    <col min="4" max="4" width="37.28515625" style="1" bestFit="1" customWidth="1"/>
    <col min="5" max="5" width="26.5703125" style="1" bestFit="1" customWidth="1"/>
    <col min="6" max="6" width="29.7109375" style="3" bestFit="1" customWidth="1"/>
    <col min="7" max="7" width="41.42578125" style="3" bestFit="1" customWidth="1"/>
    <col min="8" max="8" width="27.85546875" style="3" bestFit="1" customWidth="1"/>
    <col min="9" max="9" width="25.85546875" style="1" bestFit="1" customWidth="1"/>
    <col min="10" max="10" width="26.7109375" style="1" bestFit="1" customWidth="1"/>
    <col min="11" max="11" width="36" style="1" bestFit="1" customWidth="1"/>
    <col min="12" max="12" width="16.28515625" style="1" bestFit="1" customWidth="1"/>
    <col min="13" max="15" width="13.7109375" style="1" customWidth="1"/>
    <col min="16" max="16" width="31.7109375" style="1" bestFit="1" customWidth="1"/>
    <col min="17" max="23" width="18.5703125" style="1" bestFit="1" customWidth="1"/>
    <col min="24" max="26" width="16.140625" style="1" bestFit="1" customWidth="1"/>
    <col min="27" max="27" width="16.5703125" style="1" bestFit="1" customWidth="1"/>
    <col min="28" max="28" width="18" style="1" bestFit="1" customWidth="1"/>
    <col min="29" max="16384" width="9.140625" style="1"/>
  </cols>
  <sheetData>
    <row r="1" spans="1:28" ht="44.25" customHeight="1" x14ac:dyDescent="0.2">
      <c r="A1" s="31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66" customHeight="1" x14ac:dyDescent="0.2">
      <c r="A2" s="7" t="s">
        <v>0</v>
      </c>
      <c r="B2" s="8" t="s">
        <v>19</v>
      </c>
      <c r="C2" s="8" t="s">
        <v>20</v>
      </c>
      <c r="D2" s="8" t="s">
        <v>22</v>
      </c>
      <c r="E2" s="8" t="s">
        <v>23</v>
      </c>
      <c r="F2" s="8" t="s">
        <v>27</v>
      </c>
      <c r="G2" s="8" t="s">
        <v>28</v>
      </c>
      <c r="H2" s="8" t="s">
        <v>17</v>
      </c>
      <c r="I2" s="8" t="s">
        <v>1</v>
      </c>
      <c r="J2" s="8" t="s">
        <v>2</v>
      </c>
      <c r="K2" s="8" t="s">
        <v>24</v>
      </c>
      <c r="L2" s="8" t="s">
        <v>3</v>
      </c>
      <c r="M2" s="8" t="s">
        <v>21</v>
      </c>
      <c r="N2" s="9" t="s">
        <v>25</v>
      </c>
      <c r="O2" s="9" t="s">
        <v>26</v>
      </c>
      <c r="P2" s="8" t="s">
        <v>4</v>
      </c>
      <c r="Q2" s="8" t="s">
        <v>8</v>
      </c>
      <c r="R2" s="8" t="s">
        <v>9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  <c r="X2" s="8" t="s">
        <v>15</v>
      </c>
      <c r="Y2" s="8" t="s">
        <v>16</v>
      </c>
      <c r="Z2" s="8" t="s">
        <v>5</v>
      </c>
      <c r="AA2" s="8" t="s">
        <v>6</v>
      </c>
      <c r="AB2" s="9" t="s">
        <v>7</v>
      </c>
    </row>
    <row r="3" spans="1:28" ht="41.25" customHeight="1" x14ac:dyDescent="0.2">
      <c r="A3" s="10" t="s">
        <v>207</v>
      </c>
      <c r="B3" s="10" t="s">
        <v>32</v>
      </c>
      <c r="C3" s="4" t="s">
        <v>33</v>
      </c>
      <c r="D3" s="10" t="s">
        <v>34</v>
      </c>
      <c r="E3" s="4" t="s">
        <v>33</v>
      </c>
      <c r="F3" s="4" t="s">
        <v>41</v>
      </c>
      <c r="G3" s="4" t="s">
        <v>42</v>
      </c>
      <c r="H3" s="4" t="s">
        <v>43</v>
      </c>
      <c r="I3" s="4" t="s">
        <v>44</v>
      </c>
      <c r="J3" s="4" t="s">
        <v>45</v>
      </c>
      <c r="K3" s="4" t="s">
        <v>46</v>
      </c>
      <c r="L3" s="6">
        <v>1840</v>
      </c>
      <c r="M3" s="6">
        <v>115</v>
      </c>
      <c r="N3" s="6"/>
      <c r="O3" s="6"/>
      <c r="P3" s="22">
        <f t="shared" ref="P3:P13" si="0">SUM(Q3:AB3)</f>
        <v>29335</v>
      </c>
      <c r="Q3" s="23">
        <v>2325</v>
      </c>
      <c r="R3" s="23">
        <v>3807</v>
      </c>
      <c r="S3" s="23">
        <v>4434</v>
      </c>
      <c r="T3" s="23">
        <v>4768</v>
      </c>
      <c r="U3" s="23">
        <v>3595</v>
      </c>
      <c r="V3" s="23">
        <v>1811</v>
      </c>
      <c r="W3" s="23">
        <v>1971</v>
      </c>
      <c r="X3" s="23">
        <v>2279</v>
      </c>
      <c r="Y3" s="23">
        <v>764</v>
      </c>
      <c r="Z3" s="23">
        <v>1280</v>
      </c>
      <c r="AA3" s="23">
        <v>1082</v>
      </c>
      <c r="AB3" s="23">
        <v>1219</v>
      </c>
    </row>
    <row r="4" spans="1:28" ht="25.5" x14ac:dyDescent="0.2">
      <c r="A4" s="10" t="s">
        <v>208</v>
      </c>
      <c r="B4" s="10" t="s">
        <v>32</v>
      </c>
      <c r="C4" s="4" t="s">
        <v>33</v>
      </c>
      <c r="D4" s="10" t="s">
        <v>34</v>
      </c>
      <c r="E4" s="4" t="s">
        <v>33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6">
        <v>540</v>
      </c>
      <c r="M4" s="6">
        <v>34</v>
      </c>
      <c r="N4" s="6"/>
      <c r="O4" s="6"/>
      <c r="P4" s="22">
        <f t="shared" si="0"/>
        <v>53022</v>
      </c>
      <c r="Q4" s="23">
        <v>3980</v>
      </c>
      <c r="R4" s="23">
        <v>7349</v>
      </c>
      <c r="S4" s="23">
        <v>7915</v>
      </c>
      <c r="T4" s="23">
        <v>12354</v>
      </c>
      <c r="U4" s="23">
        <v>6687</v>
      </c>
      <c r="V4" s="23">
        <v>6033</v>
      </c>
      <c r="W4" s="23">
        <v>3189</v>
      </c>
      <c r="X4" s="23">
        <v>2475</v>
      </c>
      <c r="Y4" s="23">
        <v>714</v>
      </c>
      <c r="Z4" s="23">
        <v>643</v>
      </c>
      <c r="AA4" s="23">
        <v>705</v>
      </c>
      <c r="AB4" s="23">
        <v>978</v>
      </c>
    </row>
    <row r="5" spans="1:28" ht="26.25" thickBot="1" x14ac:dyDescent="0.25">
      <c r="A5" s="10" t="s">
        <v>209</v>
      </c>
      <c r="B5" s="10" t="s">
        <v>32</v>
      </c>
      <c r="C5" s="4" t="s">
        <v>33</v>
      </c>
      <c r="D5" s="10" t="s">
        <v>34</v>
      </c>
      <c r="E5" s="4" t="s">
        <v>33</v>
      </c>
      <c r="F5" s="4" t="s">
        <v>47</v>
      </c>
      <c r="G5" s="4" t="s">
        <v>48</v>
      </c>
      <c r="H5" s="4" t="s">
        <v>49</v>
      </c>
      <c r="I5" s="4" t="s">
        <v>38</v>
      </c>
      <c r="J5" s="4" t="s">
        <v>39</v>
      </c>
      <c r="K5" s="4" t="s">
        <v>40</v>
      </c>
      <c r="L5" s="6">
        <v>2000</v>
      </c>
      <c r="M5" s="6">
        <v>125</v>
      </c>
      <c r="N5" s="6"/>
      <c r="O5" s="6"/>
      <c r="P5" s="22">
        <f t="shared" si="0"/>
        <v>146811.19999999998</v>
      </c>
      <c r="Q5" s="23">
        <v>12093.6</v>
      </c>
      <c r="R5" s="23">
        <v>19734.400000000001</v>
      </c>
      <c r="S5" s="23">
        <v>35639.200000000004</v>
      </c>
      <c r="T5" s="23">
        <v>27937.600000000002</v>
      </c>
      <c r="U5" s="23">
        <v>19677.600000000002</v>
      </c>
      <c r="V5" s="23">
        <v>16198.400000000001</v>
      </c>
      <c r="W5" s="23">
        <v>7680.8</v>
      </c>
      <c r="X5" s="23">
        <v>3514.4</v>
      </c>
      <c r="Y5" s="23">
        <v>1132</v>
      </c>
      <c r="Z5" s="23">
        <v>850.40000000000009</v>
      </c>
      <c r="AA5" s="23">
        <v>928.80000000000007</v>
      </c>
      <c r="AB5" s="23">
        <v>1424</v>
      </c>
    </row>
    <row r="6" spans="1:28" ht="27.75" customHeight="1" thickBot="1" x14ac:dyDescent="0.25">
      <c r="A6" s="10" t="s">
        <v>210</v>
      </c>
      <c r="B6" s="17" t="s">
        <v>50</v>
      </c>
      <c r="C6" s="18" t="s">
        <v>51</v>
      </c>
      <c r="D6" s="17" t="s">
        <v>50</v>
      </c>
      <c r="E6" s="18" t="s">
        <v>51</v>
      </c>
      <c r="F6" s="4" t="s">
        <v>52</v>
      </c>
      <c r="G6" s="4" t="s">
        <v>53</v>
      </c>
      <c r="H6" s="4" t="s">
        <v>54</v>
      </c>
      <c r="I6" s="4" t="s">
        <v>55</v>
      </c>
      <c r="J6" s="4" t="s">
        <v>56</v>
      </c>
      <c r="K6" s="4" t="s">
        <v>40</v>
      </c>
      <c r="L6" s="4">
        <v>4200</v>
      </c>
      <c r="M6" s="4">
        <v>175</v>
      </c>
      <c r="N6" s="18"/>
      <c r="O6" s="18"/>
      <c r="P6" s="24">
        <f t="shared" si="0"/>
        <v>374376</v>
      </c>
      <c r="Q6" s="20">
        <v>29318</v>
      </c>
      <c r="R6" s="20">
        <v>48947</v>
      </c>
      <c r="S6" s="20">
        <v>65165</v>
      </c>
      <c r="T6" s="20">
        <v>73408</v>
      </c>
      <c r="U6" s="20">
        <v>63638</v>
      </c>
      <c r="V6" s="20">
        <v>43356</v>
      </c>
      <c r="W6" s="20">
        <v>22034</v>
      </c>
      <c r="X6" s="20">
        <v>13114</v>
      </c>
      <c r="Y6" s="20">
        <v>4034</v>
      </c>
      <c r="Z6" s="20">
        <v>3398</v>
      </c>
      <c r="AA6" s="20">
        <v>3732</v>
      </c>
      <c r="AB6" s="20">
        <v>4232</v>
      </c>
    </row>
    <row r="7" spans="1:28" ht="27.75" customHeight="1" thickBot="1" x14ac:dyDescent="0.25">
      <c r="A7" s="10" t="s">
        <v>211</v>
      </c>
      <c r="B7" s="17" t="s">
        <v>50</v>
      </c>
      <c r="C7" s="18" t="s">
        <v>51</v>
      </c>
      <c r="D7" s="17" t="s">
        <v>50</v>
      </c>
      <c r="E7" s="18" t="s">
        <v>57</v>
      </c>
      <c r="F7" s="4" t="s">
        <v>58</v>
      </c>
      <c r="G7" s="4" t="s">
        <v>59</v>
      </c>
      <c r="H7" s="4" t="s">
        <v>60</v>
      </c>
      <c r="I7" s="4" t="s">
        <v>55</v>
      </c>
      <c r="J7" s="4" t="s">
        <v>56</v>
      </c>
      <c r="K7" s="4" t="s">
        <v>40</v>
      </c>
      <c r="L7" s="6">
        <v>849</v>
      </c>
      <c r="M7" s="6">
        <v>101</v>
      </c>
      <c r="N7" s="18"/>
      <c r="O7" s="18"/>
      <c r="P7" s="22">
        <f t="shared" si="0"/>
        <v>60852</v>
      </c>
      <c r="Q7" s="23">
        <v>3162</v>
      </c>
      <c r="R7" s="23">
        <v>11878</v>
      </c>
      <c r="S7" s="23">
        <v>14774</v>
      </c>
      <c r="T7" s="23">
        <v>15122</v>
      </c>
      <c r="U7" s="23">
        <v>10828</v>
      </c>
      <c r="V7" s="23">
        <v>4336</v>
      </c>
      <c r="W7" s="23">
        <v>630</v>
      </c>
      <c r="X7" s="23">
        <v>49</v>
      </c>
      <c r="Y7" s="23">
        <v>0</v>
      </c>
      <c r="Z7" s="23">
        <v>40</v>
      </c>
      <c r="AA7" s="23">
        <v>0</v>
      </c>
      <c r="AB7" s="23">
        <v>33</v>
      </c>
    </row>
    <row r="8" spans="1:28" ht="27.75" customHeight="1" thickBot="1" x14ac:dyDescent="0.25">
      <c r="A8" s="10" t="s">
        <v>212</v>
      </c>
      <c r="B8" s="17" t="s">
        <v>50</v>
      </c>
      <c r="C8" s="18" t="s">
        <v>51</v>
      </c>
      <c r="D8" s="17" t="s">
        <v>50</v>
      </c>
      <c r="E8" s="18" t="s">
        <v>61</v>
      </c>
      <c r="F8" s="4" t="s">
        <v>62</v>
      </c>
      <c r="G8" s="4" t="s">
        <v>63</v>
      </c>
      <c r="H8" s="4" t="s">
        <v>64</v>
      </c>
      <c r="I8" s="4" t="s">
        <v>55</v>
      </c>
      <c r="J8" s="4" t="s">
        <v>56</v>
      </c>
      <c r="K8" s="4" t="s">
        <v>40</v>
      </c>
      <c r="L8" s="6">
        <v>1500</v>
      </c>
      <c r="M8" s="6">
        <v>81</v>
      </c>
      <c r="N8" s="18"/>
      <c r="O8" s="18"/>
      <c r="P8" s="22">
        <f t="shared" si="0"/>
        <v>166212</v>
      </c>
      <c r="Q8" s="23">
        <v>11119</v>
      </c>
      <c r="R8" s="23">
        <v>17285</v>
      </c>
      <c r="S8" s="23">
        <v>22265</v>
      </c>
      <c r="T8" s="23">
        <v>24817</v>
      </c>
      <c r="U8" s="23">
        <v>18807</v>
      </c>
      <c r="V8" s="23">
        <v>20824</v>
      </c>
      <c r="W8" s="23">
        <v>9556</v>
      </c>
      <c r="X8" s="23">
        <v>10219</v>
      </c>
      <c r="Y8" s="23">
        <v>7270</v>
      </c>
      <c r="Z8" s="23">
        <v>6919</v>
      </c>
      <c r="AA8" s="23">
        <v>8815</v>
      </c>
      <c r="AB8" s="23">
        <v>8316</v>
      </c>
    </row>
    <row r="9" spans="1:28" ht="27.75" customHeight="1" thickBot="1" x14ac:dyDescent="0.25">
      <c r="A9" s="10" t="s">
        <v>213</v>
      </c>
      <c r="B9" s="17" t="s">
        <v>50</v>
      </c>
      <c r="C9" s="18" t="s">
        <v>51</v>
      </c>
      <c r="D9" s="17" t="s">
        <v>50</v>
      </c>
      <c r="E9" s="18" t="s">
        <v>65</v>
      </c>
      <c r="F9" s="4" t="s">
        <v>66</v>
      </c>
      <c r="G9" s="4" t="s">
        <v>67</v>
      </c>
      <c r="H9" s="4" t="s">
        <v>68</v>
      </c>
      <c r="I9" s="4" t="s">
        <v>55</v>
      </c>
      <c r="J9" s="4" t="s">
        <v>69</v>
      </c>
      <c r="K9" s="4" t="s">
        <v>70</v>
      </c>
      <c r="L9" s="6">
        <v>500</v>
      </c>
      <c r="M9" s="6">
        <v>65</v>
      </c>
      <c r="N9" s="18"/>
      <c r="O9" s="18"/>
      <c r="P9" s="22">
        <f t="shared" si="0"/>
        <v>41393</v>
      </c>
      <c r="Q9" s="23">
        <v>4085</v>
      </c>
      <c r="R9" s="23">
        <v>7059</v>
      </c>
      <c r="S9" s="23">
        <v>8143</v>
      </c>
      <c r="T9" s="23">
        <v>9449</v>
      </c>
      <c r="U9" s="23">
        <v>6491</v>
      </c>
      <c r="V9" s="23">
        <v>6163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3</v>
      </c>
    </row>
    <row r="10" spans="1:28" ht="27.75" customHeight="1" thickBot="1" x14ac:dyDescent="0.25">
      <c r="A10" s="10" t="s">
        <v>214</v>
      </c>
      <c r="B10" s="17" t="s">
        <v>50</v>
      </c>
      <c r="C10" s="18" t="s">
        <v>51</v>
      </c>
      <c r="D10" s="17" t="s">
        <v>50</v>
      </c>
      <c r="E10" s="18" t="s">
        <v>71</v>
      </c>
      <c r="F10" s="4" t="s">
        <v>72</v>
      </c>
      <c r="G10" s="4" t="s">
        <v>73</v>
      </c>
      <c r="H10" s="4" t="s">
        <v>74</v>
      </c>
      <c r="I10" s="4" t="s">
        <v>55</v>
      </c>
      <c r="J10" s="4" t="s">
        <v>56</v>
      </c>
      <c r="K10" s="4" t="s">
        <v>40</v>
      </c>
      <c r="L10" s="6">
        <v>250</v>
      </c>
      <c r="M10" s="6">
        <v>34</v>
      </c>
      <c r="N10" s="18"/>
      <c r="O10" s="18"/>
      <c r="P10" s="22">
        <f t="shared" si="0"/>
        <v>22855</v>
      </c>
      <c r="Q10" s="23">
        <v>1644</v>
      </c>
      <c r="R10" s="23">
        <v>3222</v>
      </c>
      <c r="S10" s="23">
        <v>3838</v>
      </c>
      <c r="T10" s="23">
        <v>5023</v>
      </c>
      <c r="U10" s="23">
        <v>3578</v>
      </c>
      <c r="V10" s="23">
        <v>2983</v>
      </c>
      <c r="W10" s="23">
        <v>1298</v>
      </c>
      <c r="X10" s="23">
        <v>827</v>
      </c>
      <c r="Y10" s="23">
        <v>105</v>
      </c>
      <c r="Z10" s="23">
        <v>31</v>
      </c>
      <c r="AA10" s="23">
        <v>38</v>
      </c>
      <c r="AB10" s="23">
        <v>268</v>
      </c>
    </row>
    <row r="11" spans="1:28" ht="27.75" customHeight="1" thickBot="1" x14ac:dyDescent="0.25">
      <c r="A11" s="10" t="s">
        <v>215</v>
      </c>
      <c r="B11" s="17" t="s">
        <v>50</v>
      </c>
      <c r="C11" s="18" t="s">
        <v>51</v>
      </c>
      <c r="D11" s="17" t="s">
        <v>50</v>
      </c>
      <c r="E11" s="18" t="s">
        <v>75</v>
      </c>
      <c r="F11" s="4" t="s">
        <v>76</v>
      </c>
      <c r="G11" s="4" t="s">
        <v>77</v>
      </c>
      <c r="H11" s="4" t="s">
        <v>78</v>
      </c>
      <c r="I11" s="4" t="s">
        <v>55</v>
      </c>
      <c r="J11" s="4" t="s">
        <v>56</v>
      </c>
      <c r="K11" s="4" t="s">
        <v>40</v>
      </c>
      <c r="L11" s="6">
        <v>340</v>
      </c>
      <c r="M11" s="6">
        <v>24</v>
      </c>
      <c r="N11" s="18"/>
      <c r="O11" s="18"/>
      <c r="P11" s="22">
        <f t="shared" si="0"/>
        <v>32531</v>
      </c>
      <c r="Q11" s="23">
        <v>686</v>
      </c>
      <c r="R11" s="23">
        <v>4436</v>
      </c>
      <c r="S11" s="23">
        <v>7326</v>
      </c>
      <c r="T11" s="23">
        <v>10715</v>
      </c>
      <c r="U11" s="23">
        <v>4898</v>
      </c>
      <c r="V11" s="23">
        <v>3663</v>
      </c>
      <c r="W11" s="23">
        <v>281</v>
      </c>
      <c r="X11" s="23">
        <v>401</v>
      </c>
      <c r="Y11" s="23">
        <v>28</v>
      </c>
      <c r="Z11" s="23">
        <v>28</v>
      </c>
      <c r="AA11" s="23">
        <v>28</v>
      </c>
      <c r="AB11" s="23">
        <v>41</v>
      </c>
    </row>
    <row r="12" spans="1:28" ht="27.75" customHeight="1" thickBot="1" x14ac:dyDescent="0.25">
      <c r="A12" s="10" t="s">
        <v>216</v>
      </c>
      <c r="B12" s="17" t="s">
        <v>50</v>
      </c>
      <c r="C12" s="18" t="s">
        <v>51</v>
      </c>
      <c r="D12" s="17" t="s">
        <v>50</v>
      </c>
      <c r="E12" s="18" t="s">
        <v>79</v>
      </c>
      <c r="F12" s="19" t="s">
        <v>80</v>
      </c>
      <c r="G12" s="19" t="s">
        <v>81</v>
      </c>
      <c r="H12" s="19" t="s">
        <v>82</v>
      </c>
      <c r="I12" s="4" t="s">
        <v>55</v>
      </c>
      <c r="J12" s="19" t="s">
        <v>56</v>
      </c>
      <c r="K12" s="19" t="s">
        <v>40</v>
      </c>
      <c r="L12" s="6">
        <v>8110</v>
      </c>
      <c r="M12" s="6">
        <v>500</v>
      </c>
      <c r="N12" s="18"/>
      <c r="O12" s="18"/>
      <c r="P12" s="22">
        <f t="shared" si="0"/>
        <v>747496</v>
      </c>
      <c r="Q12" s="23">
        <v>51459</v>
      </c>
      <c r="R12" s="23">
        <v>123116</v>
      </c>
      <c r="S12" s="23">
        <v>133282</v>
      </c>
      <c r="T12" s="23">
        <v>142708</v>
      </c>
      <c r="U12" s="23">
        <v>129683</v>
      </c>
      <c r="V12" s="23">
        <v>124076</v>
      </c>
      <c r="W12" s="23">
        <v>21732</v>
      </c>
      <c r="X12" s="23">
        <v>12002</v>
      </c>
      <c r="Y12" s="23">
        <v>425</v>
      </c>
      <c r="Z12" s="23">
        <v>450</v>
      </c>
      <c r="AA12" s="23">
        <v>438</v>
      </c>
      <c r="AB12" s="23">
        <v>8125</v>
      </c>
    </row>
    <row r="13" spans="1:28" ht="27.75" customHeight="1" thickBot="1" x14ac:dyDescent="0.25">
      <c r="A13" s="10" t="s">
        <v>217</v>
      </c>
      <c r="B13" s="17" t="s">
        <v>257</v>
      </c>
      <c r="C13" s="18" t="s">
        <v>84</v>
      </c>
      <c r="D13" s="17" t="s">
        <v>257</v>
      </c>
      <c r="E13" s="18" t="s">
        <v>84</v>
      </c>
      <c r="F13" s="18" t="s">
        <v>85</v>
      </c>
      <c r="G13" s="18" t="s">
        <v>86</v>
      </c>
      <c r="H13" s="18" t="s">
        <v>87</v>
      </c>
      <c r="I13" s="18" t="s">
        <v>55</v>
      </c>
      <c r="J13" s="18" t="s">
        <v>83</v>
      </c>
      <c r="K13" s="18" t="s">
        <v>40</v>
      </c>
      <c r="L13" s="18">
        <v>600</v>
      </c>
      <c r="M13" s="18">
        <v>40</v>
      </c>
      <c r="N13" s="18"/>
      <c r="O13" s="18"/>
      <c r="P13" s="22">
        <f t="shared" si="0"/>
        <v>21189</v>
      </c>
      <c r="Q13" s="20">
        <v>2980</v>
      </c>
      <c r="R13" s="20">
        <v>5296</v>
      </c>
      <c r="S13" s="20">
        <v>7356</v>
      </c>
      <c r="T13" s="20">
        <v>1925</v>
      </c>
      <c r="U13" s="20">
        <v>1385</v>
      </c>
      <c r="V13" s="20">
        <v>1294</v>
      </c>
      <c r="W13" s="20">
        <v>646</v>
      </c>
      <c r="X13" s="20">
        <v>100</v>
      </c>
      <c r="Y13" s="20">
        <v>43</v>
      </c>
      <c r="Z13" s="20">
        <v>41</v>
      </c>
      <c r="AA13" s="20">
        <v>43</v>
      </c>
      <c r="AB13" s="20">
        <v>80</v>
      </c>
    </row>
    <row r="14" spans="1:28" ht="27.75" customHeight="1" x14ac:dyDescent="0.2">
      <c r="A14" s="10" t="s">
        <v>218</v>
      </c>
      <c r="B14" s="17" t="s">
        <v>88</v>
      </c>
      <c r="C14" s="18" t="s">
        <v>89</v>
      </c>
      <c r="D14" s="17" t="s">
        <v>88</v>
      </c>
      <c r="E14" s="18" t="s">
        <v>89</v>
      </c>
      <c r="F14" s="18" t="s">
        <v>90</v>
      </c>
      <c r="G14" s="18" t="s">
        <v>89</v>
      </c>
      <c r="H14" s="18" t="s">
        <v>91</v>
      </c>
      <c r="I14" s="18" t="s">
        <v>92</v>
      </c>
      <c r="J14" s="18" t="s">
        <v>83</v>
      </c>
      <c r="K14" s="18" t="s">
        <v>93</v>
      </c>
      <c r="L14" s="18">
        <v>780</v>
      </c>
      <c r="M14" s="18">
        <v>65</v>
      </c>
      <c r="N14" s="18"/>
      <c r="O14" s="18"/>
      <c r="P14" s="24">
        <f t="shared" ref="P14:P41" si="1">SUM(Q14:AB14)</f>
        <v>31942</v>
      </c>
      <c r="Q14" s="23">
        <v>3008</v>
      </c>
      <c r="R14" s="23">
        <v>4141</v>
      </c>
      <c r="S14" s="23">
        <v>6078</v>
      </c>
      <c r="T14" s="23">
        <v>7184</v>
      </c>
      <c r="U14" s="23">
        <v>4853</v>
      </c>
      <c r="V14" s="23">
        <v>3137</v>
      </c>
      <c r="W14" s="23">
        <v>2358</v>
      </c>
      <c r="X14" s="23">
        <v>1092</v>
      </c>
      <c r="Y14" s="23">
        <v>0</v>
      </c>
      <c r="Z14" s="23">
        <v>0</v>
      </c>
      <c r="AA14" s="23">
        <v>0</v>
      </c>
      <c r="AB14" s="23">
        <v>91</v>
      </c>
    </row>
    <row r="15" spans="1:28" ht="27.75" customHeight="1" x14ac:dyDescent="0.2">
      <c r="A15" s="10" t="s">
        <v>219</v>
      </c>
      <c r="B15" s="12" t="s">
        <v>88</v>
      </c>
      <c r="C15" s="6" t="s">
        <v>89</v>
      </c>
      <c r="D15" s="12" t="s">
        <v>88</v>
      </c>
      <c r="E15" s="6" t="s">
        <v>94</v>
      </c>
      <c r="F15" s="6" t="s">
        <v>95</v>
      </c>
      <c r="G15" s="6" t="s">
        <v>96</v>
      </c>
      <c r="H15" s="6" t="s">
        <v>97</v>
      </c>
      <c r="I15" s="6" t="s">
        <v>92</v>
      </c>
      <c r="J15" s="6" t="s">
        <v>83</v>
      </c>
      <c r="K15" s="6" t="s">
        <v>40</v>
      </c>
      <c r="L15" s="6">
        <v>3000</v>
      </c>
      <c r="M15" s="6">
        <v>220</v>
      </c>
      <c r="N15" s="6"/>
      <c r="O15" s="6"/>
      <c r="P15" s="22">
        <f t="shared" si="1"/>
        <v>320130.78000000003</v>
      </c>
      <c r="Q15" s="23">
        <v>4587.84</v>
      </c>
      <c r="R15" s="23">
        <v>39159.72</v>
      </c>
      <c r="S15" s="23">
        <v>60369.840000000004</v>
      </c>
      <c r="T15" s="23">
        <v>77058.64</v>
      </c>
      <c r="U15" s="23">
        <v>44240.920000000006</v>
      </c>
      <c r="V15" s="23">
        <v>47016.060000000005</v>
      </c>
      <c r="W15" s="23">
        <v>39773.800000000003</v>
      </c>
      <c r="X15" s="23">
        <v>3931.2000000000003</v>
      </c>
      <c r="Y15" s="23">
        <v>1048.68</v>
      </c>
      <c r="Z15" s="23">
        <v>806.7600000000001</v>
      </c>
      <c r="AA15" s="23">
        <v>1002.24</v>
      </c>
      <c r="AB15" s="23">
        <v>1135.0800000000002</v>
      </c>
    </row>
    <row r="16" spans="1:28" ht="27.75" customHeight="1" thickBot="1" x14ac:dyDescent="0.25">
      <c r="A16" s="10" t="s">
        <v>220</v>
      </c>
      <c r="B16" s="12" t="s">
        <v>88</v>
      </c>
      <c r="C16" s="6" t="s">
        <v>89</v>
      </c>
      <c r="D16" s="12" t="s">
        <v>88</v>
      </c>
      <c r="E16" s="6" t="s">
        <v>98</v>
      </c>
      <c r="F16" s="6" t="s">
        <v>99</v>
      </c>
      <c r="G16" s="6" t="s">
        <v>100</v>
      </c>
      <c r="H16" s="6" t="s">
        <v>101</v>
      </c>
      <c r="I16" s="6" t="s">
        <v>92</v>
      </c>
      <c r="J16" s="6" t="s">
        <v>83</v>
      </c>
      <c r="K16" s="6" t="s">
        <v>93</v>
      </c>
      <c r="L16" s="6">
        <v>300</v>
      </c>
      <c r="M16" s="6">
        <v>25</v>
      </c>
      <c r="N16" s="6"/>
      <c r="O16" s="6"/>
      <c r="P16" s="22">
        <f t="shared" si="1"/>
        <v>4618</v>
      </c>
      <c r="Q16" s="23">
        <v>80</v>
      </c>
      <c r="R16" s="23">
        <v>983</v>
      </c>
      <c r="S16" s="23">
        <v>1013</v>
      </c>
      <c r="T16" s="23">
        <v>809</v>
      </c>
      <c r="U16" s="23">
        <v>711</v>
      </c>
      <c r="V16" s="23">
        <v>522</v>
      </c>
      <c r="W16" s="23">
        <v>361</v>
      </c>
      <c r="X16" s="23">
        <v>69</v>
      </c>
      <c r="Y16" s="23">
        <v>18</v>
      </c>
      <c r="Z16" s="23">
        <v>14</v>
      </c>
      <c r="AA16" s="23">
        <v>18</v>
      </c>
      <c r="AB16" s="23">
        <v>20</v>
      </c>
    </row>
    <row r="17" spans="1:28" ht="27.75" customHeight="1" x14ac:dyDescent="0.2">
      <c r="A17" s="10" t="s">
        <v>221</v>
      </c>
      <c r="B17" s="10" t="s">
        <v>102</v>
      </c>
      <c r="C17" s="4" t="s">
        <v>103</v>
      </c>
      <c r="D17" s="4" t="s">
        <v>102</v>
      </c>
      <c r="E17" s="4" t="s">
        <v>103</v>
      </c>
      <c r="F17" s="4" t="s">
        <v>104</v>
      </c>
      <c r="G17" s="4" t="s">
        <v>105</v>
      </c>
      <c r="H17" s="4" t="s">
        <v>106</v>
      </c>
      <c r="I17" s="4" t="s">
        <v>107</v>
      </c>
      <c r="J17" s="4" t="s">
        <v>108</v>
      </c>
      <c r="K17" s="4" t="s">
        <v>40</v>
      </c>
      <c r="L17" s="4">
        <v>2400</v>
      </c>
      <c r="M17" s="4">
        <v>120</v>
      </c>
      <c r="N17" s="18"/>
      <c r="O17" s="18"/>
      <c r="P17" s="24">
        <f t="shared" si="1"/>
        <v>315400</v>
      </c>
      <c r="Q17" s="20">
        <v>22700</v>
      </c>
      <c r="R17" s="20">
        <v>43800</v>
      </c>
      <c r="S17" s="20">
        <v>53100</v>
      </c>
      <c r="T17" s="20">
        <v>60000</v>
      </c>
      <c r="U17" s="20">
        <v>49900</v>
      </c>
      <c r="V17" s="20">
        <v>48200</v>
      </c>
      <c r="W17" s="20">
        <v>18900</v>
      </c>
      <c r="X17" s="20">
        <v>12500</v>
      </c>
      <c r="Y17" s="20">
        <v>3500</v>
      </c>
      <c r="Z17" s="20">
        <v>700</v>
      </c>
      <c r="AA17" s="20">
        <v>1000</v>
      </c>
      <c r="AB17" s="20">
        <v>1100</v>
      </c>
    </row>
    <row r="18" spans="1:28" ht="27.75" customHeight="1" x14ac:dyDescent="0.2">
      <c r="A18" s="10" t="s">
        <v>222</v>
      </c>
      <c r="B18" s="10" t="s">
        <v>102</v>
      </c>
      <c r="C18" s="4" t="s">
        <v>103</v>
      </c>
      <c r="D18" s="4" t="s">
        <v>102</v>
      </c>
      <c r="E18" s="4" t="s">
        <v>103</v>
      </c>
      <c r="F18" s="4" t="s">
        <v>109</v>
      </c>
      <c r="G18" s="4" t="s">
        <v>110</v>
      </c>
      <c r="H18" s="4" t="s">
        <v>111</v>
      </c>
      <c r="I18" s="4" t="s">
        <v>107</v>
      </c>
      <c r="J18" s="4" t="s">
        <v>108</v>
      </c>
      <c r="K18" s="4" t="s">
        <v>40</v>
      </c>
      <c r="L18" s="4">
        <v>2600</v>
      </c>
      <c r="M18" s="4">
        <v>130</v>
      </c>
      <c r="N18" s="6"/>
      <c r="O18" s="6"/>
      <c r="P18" s="22">
        <f t="shared" si="1"/>
        <v>382600</v>
      </c>
      <c r="Q18" s="23">
        <v>34800</v>
      </c>
      <c r="R18" s="23">
        <v>72400</v>
      </c>
      <c r="S18" s="23">
        <v>59300</v>
      </c>
      <c r="T18" s="23">
        <v>76400</v>
      </c>
      <c r="U18" s="23">
        <v>58300</v>
      </c>
      <c r="V18" s="23">
        <v>55700</v>
      </c>
      <c r="W18" s="23">
        <v>10800</v>
      </c>
      <c r="X18" s="23">
        <v>4400</v>
      </c>
      <c r="Y18" s="23">
        <v>2700</v>
      </c>
      <c r="Z18" s="23">
        <v>2600</v>
      </c>
      <c r="AA18" s="23">
        <v>2700</v>
      </c>
      <c r="AB18" s="23">
        <v>2500</v>
      </c>
    </row>
    <row r="19" spans="1:28" ht="27.75" customHeight="1" x14ac:dyDescent="0.2">
      <c r="A19" s="10" t="s">
        <v>223</v>
      </c>
      <c r="B19" s="10" t="s">
        <v>102</v>
      </c>
      <c r="C19" s="4" t="s">
        <v>103</v>
      </c>
      <c r="D19" s="4" t="s">
        <v>102</v>
      </c>
      <c r="E19" s="4" t="s">
        <v>103</v>
      </c>
      <c r="F19" s="4" t="s">
        <v>112</v>
      </c>
      <c r="G19" s="4" t="s">
        <v>113</v>
      </c>
      <c r="H19" s="4" t="s">
        <v>114</v>
      </c>
      <c r="I19" s="4" t="s">
        <v>107</v>
      </c>
      <c r="J19" s="4" t="s">
        <v>108</v>
      </c>
      <c r="K19" s="4" t="s">
        <v>40</v>
      </c>
      <c r="L19" s="4">
        <v>1600</v>
      </c>
      <c r="M19" s="4">
        <v>100</v>
      </c>
      <c r="N19" s="6"/>
      <c r="O19" s="6"/>
      <c r="P19" s="22">
        <f t="shared" si="1"/>
        <v>165500</v>
      </c>
      <c r="Q19" s="23">
        <v>10600</v>
      </c>
      <c r="R19" s="23">
        <v>21900</v>
      </c>
      <c r="S19" s="23">
        <v>25200</v>
      </c>
      <c r="T19" s="23">
        <v>35700</v>
      </c>
      <c r="U19" s="23">
        <v>24200</v>
      </c>
      <c r="V19" s="23">
        <v>24900</v>
      </c>
      <c r="W19" s="23">
        <v>11900</v>
      </c>
      <c r="X19" s="23">
        <v>3800</v>
      </c>
      <c r="Y19" s="23">
        <v>2000</v>
      </c>
      <c r="Z19" s="23">
        <v>1700</v>
      </c>
      <c r="AA19" s="23">
        <v>1500</v>
      </c>
      <c r="AB19" s="23">
        <v>2100</v>
      </c>
    </row>
    <row r="20" spans="1:28" ht="27.75" customHeight="1" x14ac:dyDescent="0.2">
      <c r="A20" s="10" t="s">
        <v>224</v>
      </c>
      <c r="B20" s="10" t="s">
        <v>102</v>
      </c>
      <c r="C20" s="4" t="s">
        <v>103</v>
      </c>
      <c r="D20" s="4" t="s">
        <v>102</v>
      </c>
      <c r="E20" s="4" t="s">
        <v>103</v>
      </c>
      <c r="F20" s="4" t="s">
        <v>115</v>
      </c>
      <c r="G20" s="4" t="s">
        <v>116</v>
      </c>
      <c r="H20" s="4" t="s">
        <v>117</v>
      </c>
      <c r="I20" s="4" t="s">
        <v>107</v>
      </c>
      <c r="J20" s="4" t="s">
        <v>108</v>
      </c>
      <c r="K20" s="4" t="s">
        <v>40</v>
      </c>
      <c r="L20" s="4">
        <v>5400</v>
      </c>
      <c r="M20" s="4">
        <v>270</v>
      </c>
      <c r="N20" s="6"/>
      <c r="O20" s="6"/>
      <c r="P20" s="22">
        <f t="shared" si="1"/>
        <v>653400</v>
      </c>
      <c r="Q20" s="23">
        <v>55600</v>
      </c>
      <c r="R20" s="23">
        <v>102900</v>
      </c>
      <c r="S20" s="23">
        <v>132000</v>
      </c>
      <c r="T20" s="23">
        <v>143500</v>
      </c>
      <c r="U20" s="23">
        <v>101800</v>
      </c>
      <c r="V20" s="23">
        <v>76700</v>
      </c>
      <c r="W20" s="23">
        <v>22300</v>
      </c>
      <c r="X20" s="23">
        <v>7600</v>
      </c>
      <c r="Y20" s="23">
        <v>3000</v>
      </c>
      <c r="Z20" s="23">
        <v>2500</v>
      </c>
      <c r="AA20" s="23">
        <v>2500</v>
      </c>
      <c r="AB20" s="23">
        <v>3000</v>
      </c>
    </row>
    <row r="21" spans="1:28" ht="27.75" customHeight="1" x14ac:dyDescent="0.2">
      <c r="A21" s="10" t="s">
        <v>225</v>
      </c>
      <c r="B21" s="10" t="s">
        <v>102</v>
      </c>
      <c r="C21" s="4" t="s">
        <v>103</v>
      </c>
      <c r="D21" s="4" t="s">
        <v>102</v>
      </c>
      <c r="E21" s="4" t="s">
        <v>103</v>
      </c>
      <c r="F21" s="4" t="s">
        <v>118</v>
      </c>
      <c r="G21" s="4" t="s">
        <v>119</v>
      </c>
      <c r="H21" s="4" t="s">
        <v>120</v>
      </c>
      <c r="I21" s="4" t="s">
        <v>107</v>
      </c>
      <c r="J21" s="4" t="s">
        <v>108</v>
      </c>
      <c r="K21" s="4" t="s">
        <v>40</v>
      </c>
      <c r="L21" s="4">
        <v>20800</v>
      </c>
      <c r="M21" s="4">
        <v>1300</v>
      </c>
      <c r="N21" s="6"/>
      <c r="O21" s="6"/>
      <c r="P21" s="22">
        <f t="shared" si="1"/>
        <v>1272000</v>
      </c>
      <c r="Q21" s="23">
        <v>106000</v>
      </c>
      <c r="R21" s="23">
        <v>106000</v>
      </c>
      <c r="S21" s="23">
        <v>106000</v>
      </c>
      <c r="T21" s="23">
        <v>106000</v>
      </c>
      <c r="U21" s="23">
        <v>106000</v>
      </c>
      <c r="V21" s="23">
        <v>106000</v>
      </c>
      <c r="W21" s="23">
        <v>106000</v>
      </c>
      <c r="X21" s="23">
        <v>106000</v>
      </c>
      <c r="Y21" s="23">
        <v>106000</v>
      </c>
      <c r="Z21" s="23">
        <v>106000</v>
      </c>
      <c r="AA21" s="23">
        <v>106000</v>
      </c>
      <c r="AB21" s="23">
        <v>106000</v>
      </c>
    </row>
    <row r="22" spans="1:28" ht="27.75" customHeight="1" x14ac:dyDescent="0.2">
      <c r="A22" s="10" t="s">
        <v>226</v>
      </c>
      <c r="B22" s="10" t="s">
        <v>102</v>
      </c>
      <c r="C22" s="4" t="s">
        <v>103</v>
      </c>
      <c r="D22" s="4" t="s">
        <v>102</v>
      </c>
      <c r="E22" s="4" t="s">
        <v>103</v>
      </c>
      <c r="F22" s="4" t="s">
        <v>118</v>
      </c>
      <c r="G22" s="4" t="s">
        <v>121</v>
      </c>
      <c r="H22" s="4" t="s">
        <v>122</v>
      </c>
      <c r="I22" s="4" t="s">
        <v>107</v>
      </c>
      <c r="J22" s="4" t="s">
        <v>108</v>
      </c>
      <c r="K22" s="4" t="s">
        <v>40</v>
      </c>
      <c r="L22" s="4">
        <v>14400</v>
      </c>
      <c r="M22" s="4">
        <v>900</v>
      </c>
      <c r="N22" s="6"/>
      <c r="O22" s="6"/>
      <c r="P22" s="22">
        <f t="shared" si="1"/>
        <v>2582400</v>
      </c>
      <c r="Q22" s="23">
        <v>215200</v>
      </c>
      <c r="R22" s="23">
        <v>215200</v>
      </c>
      <c r="S22" s="23">
        <v>215200</v>
      </c>
      <c r="T22" s="23">
        <v>215200</v>
      </c>
      <c r="U22" s="23">
        <v>215200</v>
      </c>
      <c r="V22" s="23">
        <v>215200</v>
      </c>
      <c r="W22" s="23">
        <v>215200</v>
      </c>
      <c r="X22" s="23">
        <v>215200</v>
      </c>
      <c r="Y22" s="23">
        <v>215200</v>
      </c>
      <c r="Z22" s="23">
        <v>215200</v>
      </c>
      <c r="AA22" s="23">
        <v>215200</v>
      </c>
      <c r="AB22" s="23">
        <v>215200</v>
      </c>
    </row>
    <row r="23" spans="1:28" ht="27" customHeight="1" x14ac:dyDescent="0.2">
      <c r="A23" s="10" t="s">
        <v>227</v>
      </c>
      <c r="B23" s="10" t="s">
        <v>102</v>
      </c>
      <c r="C23" s="4" t="s">
        <v>103</v>
      </c>
      <c r="D23" s="4" t="s">
        <v>102</v>
      </c>
      <c r="E23" s="4" t="s">
        <v>103</v>
      </c>
      <c r="F23" s="4" t="s">
        <v>123</v>
      </c>
      <c r="G23" s="4" t="s">
        <v>121</v>
      </c>
      <c r="H23" s="4" t="s">
        <v>124</v>
      </c>
      <c r="I23" s="4" t="s">
        <v>107</v>
      </c>
      <c r="J23" s="4" t="s">
        <v>108</v>
      </c>
      <c r="K23" s="4" t="s">
        <v>40</v>
      </c>
      <c r="L23" s="4">
        <v>5500</v>
      </c>
      <c r="M23" s="4">
        <v>275</v>
      </c>
      <c r="N23" s="6"/>
      <c r="O23" s="6"/>
      <c r="P23" s="22">
        <f t="shared" si="1"/>
        <v>678300</v>
      </c>
      <c r="Q23" s="23">
        <v>56200</v>
      </c>
      <c r="R23" s="23">
        <v>83200</v>
      </c>
      <c r="S23" s="23">
        <v>126500</v>
      </c>
      <c r="T23" s="23">
        <v>148300</v>
      </c>
      <c r="U23" s="23">
        <v>100200</v>
      </c>
      <c r="V23" s="23">
        <v>98200</v>
      </c>
      <c r="W23" s="23">
        <v>50300</v>
      </c>
      <c r="X23" s="23">
        <v>11400</v>
      </c>
      <c r="Y23" s="23">
        <v>4000</v>
      </c>
      <c r="Z23" s="23">
        <v>0</v>
      </c>
      <c r="AA23" s="23">
        <v>0</v>
      </c>
      <c r="AB23" s="23">
        <v>0</v>
      </c>
    </row>
    <row r="24" spans="1:28" ht="27" customHeight="1" x14ac:dyDescent="0.2">
      <c r="A24" s="10" t="s">
        <v>228</v>
      </c>
      <c r="B24" s="10" t="s">
        <v>102</v>
      </c>
      <c r="C24" s="4" t="s">
        <v>103</v>
      </c>
      <c r="D24" s="4" t="s">
        <v>102</v>
      </c>
      <c r="E24" s="4" t="s">
        <v>103</v>
      </c>
      <c r="F24" s="4" t="s">
        <v>125</v>
      </c>
      <c r="G24" s="4" t="s">
        <v>126</v>
      </c>
      <c r="H24" s="4" t="s">
        <v>127</v>
      </c>
      <c r="I24" s="4" t="s">
        <v>107</v>
      </c>
      <c r="J24" s="4" t="s">
        <v>108</v>
      </c>
      <c r="K24" s="4" t="s">
        <v>40</v>
      </c>
      <c r="L24" s="4">
        <v>1616</v>
      </c>
      <c r="M24" s="4">
        <v>101</v>
      </c>
      <c r="N24" s="6"/>
      <c r="O24" s="6"/>
      <c r="P24" s="22">
        <f t="shared" si="1"/>
        <v>154200</v>
      </c>
      <c r="Q24" s="23">
        <v>14900</v>
      </c>
      <c r="R24" s="23">
        <v>22900</v>
      </c>
      <c r="S24" s="23">
        <v>33300</v>
      </c>
      <c r="T24" s="23">
        <v>35600</v>
      </c>
      <c r="U24" s="23">
        <v>20800</v>
      </c>
      <c r="V24" s="23">
        <v>18500</v>
      </c>
      <c r="W24" s="23">
        <v>7500</v>
      </c>
      <c r="X24" s="23">
        <v>600</v>
      </c>
      <c r="Y24" s="23">
        <v>0</v>
      </c>
      <c r="Z24" s="23">
        <v>0</v>
      </c>
      <c r="AA24" s="23">
        <v>0</v>
      </c>
      <c r="AB24" s="23">
        <v>100</v>
      </c>
    </row>
    <row r="25" spans="1:28" ht="27" customHeight="1" x14ac:dyDescent="0.2">
      <c r="A25" s="10" t="s">
        <v>229</v>
      </c>
      <c r="B25" s="10" t="s">
        <v>102</v>
      </c>
      <c r="C25" s="4" t="s">
        <v>103</v>
      </c>
      <c r="D25" s="4" t="s">
        <v>102</v>
      </c>
      <c r="E25" s="4" t="s">
        <v>103</v>
      </c>
      <c r="F25" s="4" t="s">
        <v>128</v>
      </c>
      <c r="G25" s="4" t="s">
        <v>129</v>
      </c>
      <c r="H25" s="4" t="s">
        <v>130</v>
      </c>
      <c r="I25" s="4" t="s">
        <v>107</v>
      </c>
      <c r="J25" s="4" t="s">
        <v>108</v>
      </c>
      <c r="K25" s="4" t="s">
        <v>40</v>
      </c>
      <c r="L25" s="4">
        <v>7200</v>
      </c>
      <c r="M25" s="4">
        <v>450</v>
      </c>
      <c r="N25" s="6"/>
      <c r="O25" s="6"/>
      <c r="P25" s="22">
        <f t="shared" si="1"/>
        <v>663600</v>
      </c>
      <c r="Q25" s="23">
        <v>47300</v>
      </c>
      <c r="R25" s="23">
        <v>77700</v>
      </c>
      <c r="S25" s="23">
        <v>116000</v>
      </c>
      <c r="T25" s="23">
        <v>146700</v>
      </c>
      <c r="U25" s="23">
        <v>109100</v>
      </c>
      <c r="V25" s="23">
        <v>75500</v>
      </c>
      <c r="W25" s="23">
        <v>44000</v>
      </c>
      <c r="X25" s="23">
        <v>11200</v>
      </c>
      <c r="Y25" s="23">
        <v>10200</v>
      </c>
      <c r="Z25" s="23">
        <v>8300</v>
      </c>
      <c r="AA25" s="23">
        <v>8000</v>
      </c>
      <c r="AB25" s="23">
        <v>9600</v>
      </c>
    </row>
    <row r="26" spans="1:28" ht="25.5" x14ac:dyDescent="0.2">
      <c r="A26" s="10" t="s">
        <v>230</v>
      </c>
      <c r="B26" s="10" t="s">
        <v>102</v>
      </c>
      <c r="C26" s="4" t="s">
        <v>103</v>
      </c>
      <c r="D26" s="4" t="s">
        <v>102</v>
      </c>
      <c r="E26" s="4" t="s">
        <v>103</v>
      </c>
      <c r="F26" s="4" t="s">
        <v>131</v>
      </c>
      <c r="G26" s="4" t="s">
        <v>132</v>
      </c>
      <c r="H26" s="4" t="s">
        <v>133</v>
      </c>
      <c r="I26" s="4" t="s">
        <v>107</v>
      </c>
      <c r="J26" s="4" t="s">
        <v>108</v>
      </c>
      <c r="K26" s="4" t="s">
        <v>40</v>
      </c>
      <c r="L26" s="4">
        <v>1600</v>
      </c>
      <c r="M26" s="4">
        <v>100</v>
      </c>
      <c r="N26" s="6"/>
      <c r="O26" s="6"/>
      <c r="P26" s="22">
        <f t="shared" si="1"/>
        <v>157000</v>
      </c>
      <c r="Q26" s="23">
        <v>13800</v>
      </c>
      <c r="R26" s="23">
        <v>18600</v>
      </c>
      <c r="S26" s="23">
        <v>33300</v>
      </c>
      <c r="T26" s="23">
        <v>31400</v>
      </c>
      <c r="U26" s="23">
        <v>28600</v>
      </c>
      <c r="V26" s="23">
        <v>22400</v>
      </c>
      <c r="W26" s="23">
        <v>4600</v>
      </c>
      <c r="X26" s="23">
        <v>2900</v>
      </c>
      <c r="Y26" s="23">
        <v>400</v>
      </c>
      <c r="Z26" s="23">
        <v>300</v>
      </c>
      <c r="AA26" s="23">
        <v>300</v>
      </c>
      <c r="AB26" s="23">
        <v>400</v>
      </c>
    </row>
    <row r="27" spans="1:28" ht="27.75" customHeight="1" x14ac:dyDescent="0.2">
      <c r="A27" s="10" t="s">
        <v>231</v>
      </c>
      <c r="B27" s="10" t="s">
        <v>102</v>
      </c>
      <c r="C27" s="4" t="s">
        <v>103</v>
      </c>
      <c r="D27" s="4" t="s">
        <v>102</v>
      </c>
      <c r="E27" s="4" t="s">
        <v>103</v>
      </c>
      <c r="F27" s="4" t="s">
        <v>134</v>
      </c>
      <c r="G27" s="4" t="s">
        <v>315</v>
      </c>
      <c r="H27" s="4" t="s">
        <v>135</v>
      </c>
      <c r="I27" s="4" t="s">
        <v>107</v>
      </c>
      <c r="J27" s="4" t="s">
        <v>108</v>
      </c>
      <c r="K27" s="4" t="s">
        <v>40</v>
      </c>
      <c r="L27" s="4">
        <v>400</v>
      </c>
      <c r="M27" s="4">
        <v>25</v>
      </c>
      <c r="N27" s="6"/>
      <c r="O27" s="6"/>
      <c r="P27" s="22">
        <f t="shared" si="1"/>
        <v>18800</v>
      </c>
      <c r="Q27" s="23">
        <v>2000</v>
      </c>
      <c r="R27" s="23">
        <v>3200</v>
      </c>
      <c r="S27" s="23">
        <v>2300</v>
      </c>
      <c r="T27" s="23">
        <v>4500</v>
      </c>
      <c r="U27" s="23">
        <v>2300</v>
      </c>
      <c r="V27" s="23">
        <v>2100</v>
      </c>
      <c r="W27" s="23">
        <v>1000</v>
      </c>
      <c r="X27" s="23">
        <v>500</v>
      </c>
      <c r="Y27" s="23">
        <v>200</v>
      </c>
      <c r="Z27" s="23">
        <v>200</v>
      </c>
      <c r="AA27" s="23">
        <v>200</v>
      </c>
      <c r="AB27" s="23">
        <v>300</v>
      </c>
    </row>
    <row r="28" spans="1:28" ht="27.75" customHeight="1" x14ac:dyDescent="0.2">
      <c r="A28" s="10" t="s">
        <v>232</v>
      </c>
      <c r="B28" s="10" t="s">
        <v>102</v>
      </c>
      <c r="C28" s="4" t="s">
        <v>103</v>
      </c>
      <c r="D28" s="4" t="s">
        <v>102</v>
      </c>
      <c r="E28" s="4" t="s">
        <v>103</v>
      </c>
      <c r="F28" s="4" t="s">
        <v>136</v>
      </c>
      <c r="G28" s="4" t="s">
        <v>316</v>
      </c>
      <c r="H28" s="4" t="s">
        <v>137</v>
      </c>
      <c r="I28" s="4" t="s">
        <v>107</v>
      </c>
      <c r="J28" s="4" t="s">
        <v>108</v>
      </c>
      <c r="K28" s="4" t="s">
        <v>40</v>
      </c>
      <c r="L28" s="4">
        <v>1040</v>
      </c>
      <c r="M28" s="4">
        <v>65</v>
      </c>
      <c r="N28" s="6"/>
      <c r="O28" s="6"/>
      <c r="P28" s="22">
        <f t="shared" si="1"/>
        <v>117800</v>
      </c>
      <c r="Q28" s="23">
        <v>10600</v>
      </c>
      <c r="R28" s="23">
        <v>24000</v>
      </c>
      <c r="S28" s="23">
        <v>19900</v>
      </c>
      <c r="T28" s="23">
        <v>13600</v>
      </c>
      <c r="U28" s="23">
        <v>20400</v>
      </c>
      <c r="V28" s="23">
        <v>11800</v>
      </c>
      <c r="W28" s="23">
        <v>7800</v>
      </c>
      <c r="X28" s="23">
        <v>3800</v>
      </c>
      <c r="Y28" s="23">
        <v>1200</v>
      </c>
      <c r="Z28" s="23">
        <v>1400</v>
      </c>
      <c r="AA28" s="23">
        <v>1800</v>
      </c>
      <c r="AB28" s="23">
        <v>1500</v>
      </c>
    </row>
    <row r="29" spans="1:28" ht="27.75" customHeight="1" x14ac:dyDescent="0.2">
      <c r="A29" s="10" t="s">
        <v>233</v>
      </c>
      <c r="B29" s="10" t="s">
        <v>102</v>
      </c>
      <c r="C29" s="4" t="s">
        <v>103</v>
      </c>
      <c r="D29" s="4" t="s">
        <v>102</v>
      </c>
      <c r="E29" s="4" t="s">
        <v>103</v>
      </c>
      <c r="F29" s="4" t="s">
        <v>138</v>
      </c>
      <c r="G29" s="4" t="s">
        <v>139</v>
      </c>
      <c r="H29" s="4" t="s">
        <v>140</v>
      </c>
      <c r="I29" s="4" t="s">
        <v>107</v>
      </c>
      <c r="J29" s="4" t="s">
        <v>108</v>
      </c>
      <c r="K29" s="4" t="s">
        <v>40</v>
      </c>
      <c r="L29" s="4">
        <v>3120</v>
      </c>
      <c r="M29" s="4">
        <v>195</v>
      </c>
      <c r="N29" s="6"/>
      <c r="O29" s="6"/>
      <c r="P29" s="22">
        <f t="shared" si="1"/>
        <v>322400</v>
      </c>
      <c r="Q29" s="23">
        <v>33500</v>
      </c>
      <c r="R29" s="23">
        <v>62400</v>
      </c>
      <c r="S29" s="23">
        <v>73800</v>
      </c>
      <c r="T29" s="23">
        <v>47200</v>
      </c>
      <c r="U29" s="23">
        <v>52800</v>
      </c>
      <c r="V29" s="23">
        <v>39700</v>
      </c>
      <c r="W29" s="23">
        <v>11400</v>
      </c>
      <c r="X29" s="23">
        <v>500</v>
      </c>
      <c r="Y29" s="23">
        <v>200</v>
      </c>
      <c r="Z29" s="23">
        <v>200</v>
      </c>
      <c r="AA29" s="23">
        <v>200</v>
      </c>
      <c r="AB29" s="23">
        <v>500</v>
      </c>
    </row>
    <row r="30" spans="1:28" ht="27.75" customHeight="1" x14ac:dyDescent="0.2">
      <c r="A30" s="10" t="s">
        <v>234</v>
      </c>
      <c r="B30" s="10" t="s">
        <v>102</v>
      </c>
      <c r="C30" s="4" t="s">
        <v>103</v>
      </c>
      <c r="D30" s="4" t="s">
        <v>102</v>
      </c>
      <c r="E30" s="4" t="s">
        <v>103</v>
      </c>
      <c r="F30" s="4" t="s">
        <v>141</v>
      </c>
      <c r="G30" s="4" t="s">
        <v>142</v>
      </c>
      <c r="H30" s="4" t="s">
        <v>143</v>
      </c>
      <c r="I30" s="4" t="s">
        <v>107</v>
      </c>
      <c r="J30" s="4" t="s">
        <v>108</v>
      </c>
      <c r="K30" s="4" t="s">
        <v>40</v>
      </c>
      <c r="L30" s="4">
        <v>6080</v>
      </c>
      <c r="M30" s="4">
        <v>380</v>
      </c>
      <c r="N30" s="6"/>
      <c r="O30" s="6"/>
      <c r="P30" s="22">
        <f t="shared" si="1"/>
        <v>647100</v>
      </c>
      <c r="Q30" s="23">
        <v>42500</v>
      </c>
      <c r="R30" s="23">
        <v>85100</v>
      </c>
      <c r="S30" s="23">
        <v>125800</v>
      </c>
      <c r="T30" s="23">
        <v>130200</v>
      </c>
      <c r="U30" s="23">
        <v>97000</v>
      </c>
      <c r="V30" s="23">
        <v>91200</v>
      </c>
      <c r="W30" s="23">
        <v>37500</v>
      </c>
      <c r="X30" s="23">
        <v>12500</v>
      </c>
      <c r="Y30" s="23">
        <v>8400</v>
      </c>
      <c r="Z30" s="23">
        <v>5300</v>
      </c>
      <c r="AA30" s="23">
        <v>5600</v>
      </c>
      <c r="AB30" s="23">
        <v>6000</v>
      </c>
    </row>
    <row r="31" spans="1:28" ht="27.75" customHeight="1" x14ac:dyDescent="0.2">
      <c r="A31" s="10" t="s">
        <v>235</v>
      </c>
      <c r="B31" s="10" t="s">
        <v>102</v>
      </c>
      <c r="C31" s="4" t="s">
        <v>103</v>
      </c>
      <c r="D31" s="4" t="s">
        <v>102</v>
      </c>
      <c r="E31" s="4" t="s">
        <v>103</v>
      </c>
      <c r="F31" s="4" t="s">
        <v>144</v>
      </c>
      <c r="G31" s="4" t="s">
        <v>145</v>
      </c>
      <c r="H31" s="4" t="s">
        <v>146</v>
      </c>
      <c r="I31" s="4" t="s">
        <v>107</v>
      </c>
      <c r="J31" s="4" t="s">
        <v>108</v>
      </c>
      <c r="K31" s="4" t="s">
        <v>40</v>
      </c>
      <c r="L31" s="4">
        <v>1616</v>
      </c>
      <c r="M31" s="4">
        <v>101</v>
      </c>
      <c r="N31" s="4"/>
      <c r="O31" s="4"/>
      <c r="P31" s="22">
        <f t="shared" si="1"/>
        <v>215700</v>
      </c>
      <c r="Q31" s="25">
        <v>21900</v>
      </c>
      <c r="R31" s="25">
        <v>37500</v>
      </c>
      <c r="S31" s="25">
        <v>41500</v>
      </c>
      <c r="T31" s="25">
        <v>40300</v>
      </c>
      <c r="U31" s="25">
        <v>24500</v>
      </c>
      <c r="V31" s="25">
        <v>23700</v>
      </c>
      <c r="W31" s="25">
        <v>14400</v>
      </c>
      <c r="X31" s="25">
        <v>4800</v>
      </c>
      <c r="Y31" s="25">
        <v>1200</v>
      </c>
      <c r="Z31" s="25">
        <v>1400</v>
      </c>
      <c r="AA31" s="25">
        <v>1600</v>
      </c>
      <c r="AB31" s="25">
        <v>2900</v>
      </c>
    </row>
    <row r="32" spans="1:28" ht="27.75" customHeight="1" x14ac:dyDescent="0.2">
      <c r="A32" s="10" t="s">
        <v>236</v>
      </c>
      <c r="B32" s="10" t="s">
        <v>102</v>
      </c>
      <c r="C32" s="4" t="s">
        <v>103</v>
      </c>
      <c r="D32" s="4" t="s">
        <v>102</v>
      </c>
      <c r="E32" s="4" t="s">
        <v>103</v>
      </c>
      <c r="F32" s="4" t="s">
        <v>147</v>
      </c>
      <c r="G32" s="4" t="s">
        <v>148</v>
      </c>
      <c r="H32" s="4" t="s">
        <v>149</v>
      </c>
      <c r="I32" s="4" t="s">
        <v>107</v>
      </c>
      <c r="J32" s="4" t="s">
        <v>108</v>
      </c>
      <c r="K32" s="4" t="s">
        <v>40</v>
      </c>
      <c r="L32" s="4">
        <v>2400</v>
      </c>
      <c r="M32" s="4">
        <v>120</v>
      </c>
      <c r="N32" s="4"/>
      <c r="O32" s="4"/>
      <c r="P32" s="22">
        <f t="shared" si="1"/>
        <v>337000</v>
      </c>
      <c r="Q32" s="25">
        <v>35600</v>
      </c>
      <c r="R32" s="25">
        <v>46900</v>
      </c>
      <c r="S32" s="25">
        <v>59800</v>
      </c>
      <c r="T32" s="25">
        <v>66300</v>
      </c>
      <c r="U32" s="25">
        <v>50800</v>
      </c>
      <c r="V32" s="25">
        <v>47400</v>
      </c>
      <c r="W32" s="25">
        <v>15700</v>
      </c>
      <c r="X32" s="25">
        <v>4900</v>
      </c>
      <c r="Y32" s="25">
        <v>2500</v>
      </c>
      <c r="Z32" s="25">
        <v>2200</v>
      </c>
      <c r="AA32" s="25">
        <v>2300</v>
      </c>
      <c r="AB32" s="25">
        <v>2600</v>
      </c>
    </row>
    <row r="33" spans="1:28" ht="27" customHeight="1" x14ac:dyDescent="0.2">
      <c r="A33" s="10" t="s">
        <v>237</v>
      </c>
      <c r="B33" s="10" t="s">
        <v>102</v>
      </c>
      <c r="C33" s="4" t="s">
        <v>103</v>
      </c>
      <c r="D33" s="4" t="s">
        <v>102</v>
      </c>
      <c r="E33" s="4" t="s">
        <v>103</v>
      </c>
      <c r="F33" s="4" t="s">
        <v>150</v>
      </c>
      <c r="G33" s="4" t="s">
        <v>317</v>
      </c>
      <c r="H33" s="4" t="s">
        <v>151</v>
      </c>
      <c r="I33" s="4" t="s">
        <v>107</v>
      </c>
      <c r="J33" s="4" t="s">
        <v>108</v>
      </c>
      <c r="K33" s="4" t="s">
        <v>40</v>
      </c>
      <c r="L33" s="4">
        <v>1040</v>
      </c>
      <c r="M33" s="4">
        <v>65</v>
      </c>
      <c r="N33" s="4"/>
      <c r="O33" s="4"/>
      <c r="P33" s="22">
        <f t="shared" si="1"/>
        <v>68500</v>
      </c>
      <c r="Q33" s="25">
        <v>5400</v>
      </c>
      <c r="R33" s="25">
        <v>10100</v>
      </c>
      <c r="S33" s="25">
        <v>14300</v>
      </c>
      <c r="T33" s="25">
        <v>13700</v>
      </c>
      <c r="U33" s="25">
        <v>9400</v>
      </c>
      <c r="V33" s="25">
        <v>11600</v>
      </c>
      <c r="W33" s="25">
        <v>3300</v>
      </c>
      <c r="X33" s="25">
        <v>700</v>
      </c>
      <c r="Y33" s="25">
        <v>0</v>
      </c>
      <c r="Z33" s="25">
        <v>0</v>
      </c>
      <c r="AA33" s="25">
        <v>0</v>
      </c>
      <c r="AB33" s="25">
        <v>0</v>
      </c>
    </row>
    <row r="34" spans="1:28" ht="27" customHeight="1" x14ac:dyDescent="0.2">
      <c r="A34" s="10" t="s">
        <v>238</v>
      </c>
      <c r="B34" s="10" t="s">
        <v>102</v>
      </c>
      <c r="C34" s="4" t="s">
        <v>103</v>
      </c>
      <c r="D34" s="4" t="s">
        <v>102</v>
      </c>
      <c r="E34" s="4" t="s">
        <v>103</v>
      </c>
      <c r="F34" s="4" t="s">
        <v>152</v>
      </c>
      <c r="G34" s="4" t="s">
        <v>153</v>
      </c>
      <c r="H34" s="4" t="s">
        <v>154</v>
      </c>
      <c r="I34" s="4" t="s">
        <v>107</v>
      </c>
      <c r="J34" s="4" t="s">
        <v>108</v>
      </c>
      <c r="K34" s="4" t="s">
        <v>40</v>
      </c>
      <c r="L34" s="4">
        <v>1760</v>
      </c>
      <c r="M34" s="4">
        <v>110</v>
      </c>
      <c r="N34" s="4"/>
      <c r="O34" s="4"/>
      <c r="P34" s="22">
        <f t="shared" si="1"/>
        <v>199700</v>
      </c>
      <c r="Q34" s="25">
        <v>20900</v>
      </c>
      <c r="R34" s="25">
        <v>27000</v>
      </c>
      <c r="S34" s="25">
        <v>43600</v>
      </c>
      <c r="T34" s="25">
        <v>45600</v>
      </c>
      <c r="U34" s="25">
        <v>28900</v>
      </c>
      <c r="V34" s="25">
        <v>23600</v>
      </c>
      <c r="W34" s="25">
        <v>9700</v>
      </c>
      <c r="X34" s="25">
        <v>400</v>
      </c>
      <c r="Y34" s="25">
        <v>0</v>
      </c>
      <c r="Z34" s="25">
        <v>0</v>
      </c>
      <c r="AA34" s="25">
        <v>0</v>
      </c>
      <c r="AB34" s="25">
        <v>0</v>
      </c>
    </row>
    <row r="35" spans="1:28" ht="27.75" customHeight="1" x14ac:dyDescent="0.2">
      <c r="A35" s="10" t="s">
        <v>239</v>
      </c>
      <c r="B35" s="10" t="s">
        <v>102</v>
      </c>
      <c r="C35" s="4" t="s">
        <v>103</v>
      </c>
      <c r="D35" s="4" t="s">
        <v>102</v>
      </c>
      <c r="E35" s="4" t="s">
        <v>103</v>
      </c>
      <c r="F35" s="4" t="s">
        <v>155</v>
      </c>
      <c r="G35" s="4" t="s">
        <v>156</v>
      </c>
      <c r="H35" s="4" t="s">
        <v>157</v>
      </c>
      <c r="I35" s="4" t="s">
        <v>107</v>
      </c>
      <c r="J35" s="4" t="s">
        <v>108</v>
      </c>
      <c r="K35" s="4" t="s">
        <v>40</v>
      </c>
      <c r="L35" s="4">
        <v>4800</v>
      </c>
      <c r="M35" s="4">
        <v>300</v>
      </c>
      <c r="N35" s="4"/>
      <c r="O35" s="4"/>
      <c r="P35" s="22">
        <f t="shared" si="1"/>
        <v>618100</v>
      </c>
      <c r="Q35" s="25">
        <v>56500</v>
      </c>
      <c r="R35" s="25">
        <v>71000</v>
      </c>
      <c r="S35" s="25">
        <v>116500</v>
      </c>
      <c r="T35" s="25">
        <v>104400</v>
      </c>
      <c r="U35" s="25">
        <v>85100</v>
      </c>
      <c r="V35" s="25">
        <v>80200</v>
      </c>
      <c r="W35" s="25">
        <v>45800</v>
      </c>
      <c r="X35" s="25">
        <v>26100</v>
      </c>
      <c r="Y35" s="25">
        <v>9700</v>
      </c>
      <c r="Z35" s="25">
        <v>6000</v>
      </c>
      <c r="AA35" s="25">
        <v>6200</v>
      </c>
      <c r="AB35" s="25">
        <v>10600</v>
      </c>
    </row>
    <row r="36" spans="1:28" ht="27.75" customHeight="1" x14ac:dyDescent="0.2">
      <c r="A36" s="10" t="s">
        <v>240</v>
      </c>
      <c r="B36" s="10" t="s">
        <v>102</v>
      </c>
      <c r="C36" s="4" t="s">
        <v>103</v>
      </c>
      <c r="D36" s="4" t="s">
        <v>102</v>
      </c>
      <c r="E36" s="4" t="s">
        <v>103</v>
      </c>
      <c r="F36" s="4" t="s">
        <v>158</v>
      </c>
      <c r="G36" s="4" t="s">
        <v>318</v>
      </c>
      <c r="H36" s="4" t="s">
        <v>159</v>
      </c>
      <c r="I36" s="4" t="s">
        <v>107</v>
      </c>
      <c r="J36" s="4" t="s">
        <v>108</v>
      </c>
      <c r="K36" s="4" t="s">
        <v>40</v>
      </c>
      <c r="L36" s="4">
        <v>1040</v>
      </c>
      <c r="M36" s="4">
        <v>65</v>
      </c>
      <c r="N36" s="4"/>
      <c r="O36" s="4"/>
      <c r="P36" s="22">
        <f t="shared" si="1"/>
        <v>60900</v>
      </c>
      <c r="Q36" s="25">
        <v>5200</v>
      </c>
      <c r="R36" s="25">
        <v>8100</v>
      </c>
      <c r="S36" s="25">
        <v>10300</v>
      </c>
      <c r="T36" s="25">
        <v>10500</v>
      </c>
      <c r="U36" s="25">
        <v>9800</v>
      </c>
      <c r="V36" s="25">
        <v>9000</v>
      </c>
      <c r="W36" s="25">
        <v>4000</v>
      </c>
      <c r="X36" s="25">
        <v>3300</v>
      </c>
      <c r="Y36" s="25">
        <v>200</v>
      </c>
      <c r="Z36" s="25">
        <v>100</v>
      </c>
      <c r="AA36" s="25">
        <v>100</v>
      </c>
      <c r="AB36" s="25">
        <v>300</v>
      </c>
    </row>
    <row r="37" spans="1:28" ht="27.75" customHeight="1" x14ac:dyDescent="0.2">
      <c r="A37" s="10" t="s">
        <v>241</v>
      </c>
      <c r="B37" s="10" t="s">
        <v>102</v>
      </c>
      <c r="C37" s="4" t="s">
        <v>103</v>
      </c>
      <c r="D37" s="4" t="s">
        <v>102</v>
      </c>
      <c r="E37" s="4" t="s">
        <v>103</v>
      </c>
      <c r="F37" s="4" t="s">
        <v>160</v>
      </c>
      <c r="G37" s="4" t="s">
        <v>161</v>
      </c>
      <c r="H37" s="4" t="s">
        <v>162</v>
      </c>
      <c r="I37" s="4" t="s">
        <v>107</v>
      </c>
      <c r="J37" s="4" t="s">
        <v>108</v>
      </c>
      <c r="K37" s="4" t="s">
        <v>40</v>
      </c>
      <c r="L37" s="4">
        <v>2020</v>
      </c>
      <c r="M37" s="4">
        <v>101</v>
      </c>
      <c r="N37" s="4"/>
      <c r="O37" s="4"/>
      <c r="P37" s="22">
        <f t="shared" si="1"/>
        <v>293400</v>
      </c>
      <c r="Q37" s="25">
        <v>22600</v>
      </c>
      <c r="R37" s="25">
        <v>40000</v>
      </c>
      <c r="S37" s="25">
        <v>51300</v>
      </c>
      <c r="T37" s="25">
        <v>58600</v>
      </c>
      <c r="U37" s="25">
        <v>47200</v>
      </c>
      <c r="V37" s="25">
        <v>44800</v>
      </c>
      <c r="W37" s="25">
        <v>11300</v>
      </c>
      <c r="X37" s="25">
        <v>6200</v>
      </c>
      <c r="Y37" s="25">
        <v>2800</v>
      </c>
      <c r="Z37" s="25">
        <v>2700</v>
      </c>
      <c r="AA37" s="25">
        <v>2900</v>
      </c>
      <c r="AB37" s="25">
        <v>3000</v>
      </c>
    </row>
    <row r="38" spans="1:28" ht="27.75" customHeight="1" x14ac:dyDescent="0.2">
      <c r="A38" s="10" t="s">
        <v>242</v>
      </c>
      <c r="B38" s="10" t="s">
        <v>102</v>
      </c>
      <c r="C38" s="4" t="s">
        <v>103</v>
      </c>
      <c r="D38" s="4" t="s">
        <v>102</v>
      </c>
      <c r="E38" s="4" t="s">
        <v>103</v>
      </c>
      <c r="F38" s="4" t="s">
        <v>163</v>
      </c>
      <c r="G38" s="4" t="s">
        <v>164</v>
      </c>
      <c r="H38" s="4" t="s">
        <v>165</v>
      </c>
      <c r="I38" s="4" t="s">
        <v>107</v>
      </c>
      <c r="J38" s="4" t="s">
        <v>108</v>
      </c>
      <c r="K38" s="4" t="s">
        <v>40</v>
      </c>
      <c r="L38" s="4">
        <v>2480</v>
      </c>
      <c r="M38" s="4">
        <v>130</v>
      </c>
      <c r="N38" s="4"/>
      <c r="O38" s="4"/>
      <c r="P38" s="22">
        <f t="shared" si="1"/>
        <v>223000</v>
      </c>
      <c r="Q38" s="25">
        <v>15100</v>
      </c>
      <c r="R38" s="25">
        <v>48600</v>
      </c>
      <c r="S38" s="25">
        <v>39800</v>
      </c>
      <c r="T38" s="25">
        <v>55000</v>
      </c>
      <c r="U38" s="25">
        <v>30300</v>
      </c>
      <c r="V38" s="25">
        <v>25200</v>
      </c>
      <c r="W38" s="25">
        <v>9000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</row>
    <row r="39" spans="1:28" ht="27.75" customHeight="1" x14ac:dyDescent="0.2">
      <c r="A39" s="10" t="s">
        <v>243</v>
      </c>
      <c r="B39" s="10" t="s">
        <v>102</v>
      </c>
      <c r="C39" s="4" t="s">
        <v>103</v>
      </c>
      <c r="D39" s="4" t="s">
        <v>102</v>
      </c>
      <c r="E39" s="4" t="s">
        <v>103</v>
      </c>
      <c r="F39" s="4" t="s">
        <v>166</v>
      </c>
      <c r="G39" s="4" t="s">
        <v>167</v>
      </c>
      <c r="H39" s="4" t="s">
        <v>168</v>
      </c>
      <c r="I39" s="4" t="s">
        <v>107</v>
      </c>
      <c r="J39" s="4" t="s">
        <v>108</v>
      </c>
      <c r="K39" s="4" t="s">
        <v>40</v>
      </c>
      <c r="L39" s="4">
        <v>1818</v>
      </c>
      <c r="M39" s="4">
        <v>101</v>
      </c>
      <c r="N39" s="4"/>
      <c r="O39" s="4"/>
      <c r="P39" s="22">
        <f t="shared" si="1"/>
        <v>234300</v>
      </c>
      <c r="Q39" s="25">
        <v>24200</v>
      </c>
      <c r="R39" s="25">
        <v>32900</v>
      </c>
      <c r="S39" s="25">
        <v>36400</v>
      </c>
      <c r="T39" s="25">
        <v>44100</v>
      </c>
      <c r="U39" s="25">
        <v>34800</v>
      </c>
      <c r="V39" s="25">
        <v>34200</v>
      </c>
      <c r="W39" s="25">
        <v>10700</v>
      </c>
      <c r="X39" s="25">
        <v>4300</v>
      </c>
      <c r="Y39" s="25">
        <v>3400</v>
      </c>
      <c r="Z39" s="25">
        <v>3000</v>
      </c>
      <c r="AA39" s="25">
        <v>3100</v>
      </c>
      <c r="AB39" s="25">
        <v>3200</v>
      </c>
    </row>
    <row r="40" spans="1:28" ht="27.75" customHeight="1" x14ac:dyDescent="0.2">
      <c r="A40" s="10" t="s">
        <v>244</v>
      </c>
      <c r="B40" s="10" t="s">
        <v>102</v>
      </c>
      <c r="C40" s="4" t="s">
        <v>103</v>
      </c>
      <c r="D40" s="4" t="s">
        <v>102</v>
      </c>
      <c r="E40" s="4" t="s">
        <v>103</v>
      </c>
      <c r="F40" s="4" t="s">
        <v>169</v>
      </c>
      <c r="G40" s="4" t="s">
        <v>170</v>
      </c>
      <c r="H40" s="4" t="s">
        <v>171</v>
      </c>
      <c r="I40" s="4" t="s">
        <v>319</v>
      </c>
      <c r="J40" s="4" t="s">
        <v>320</v>
      </c>
      <c r="K40" s="4" t="s">
        <v>321</v>
      </c>
      <c r="L40" s="4">
        <v>1040</v>
      </c>
      <c r="M40" s="4">
        <v>65</v>
      </c>
      <c r="N40" s="4"/>
      <c r="O40" s="4"/>
      <c r="P40" s="22">
        <f t="shared" si="1"/>
        <v>96800</v>
      </c>
      <c r="Q40" s="25">
        <v>5700</v>
      </c>
      <c r="R40" s="25">
        <v>9300</v>
      </c>
      <c r="S40" s="25">
        <v>13200</v>
      </c>
      <c r="T40" s="25">
        <v>15000</v>
      </c>
      <c r="U40" s="25">
        <v>12400</v>
      </c>
      <c r="V40" s="25">
        <v>10700</v>
      </c>
      <c r="W40" s="25">
        <v>9300</v>
      </c>
      <c r="X40" s="25">
        <v>4400</v>
      </c>
      <c r="Y40" s="25">
        <v>4300</v>
      </c>
      <c r="Z40" s="25">
        <v>4200</v>
      </c>
      <c r="AA40" s="25">
        <v>4300</v>
      </c>
      <c r="AB40" s="25">
        <v>4000</v>
      </c>
    </row>
    <row r="41" spans="1:28" ht="27" customHeight="1" thickBot="1" x14ac:dyDescent="0.25">
      <c r="A41" s="10" t="s">
        <v>245</v>
      </c>
      <c r="B41" s="10" t="s">
        <v>102</v>
      </c>
      <c r="C41" s="4" t="s">
        <v>103</v>
      </c>
      <c r="D41" s="4" t="s">
        <v>102</v>
      </c>
      <c r="E41" s="4" t="s">
        <v>103</v>
      </c>
      <c r="F41" s="4" t="s">
        <v>172</v>
      </c>
      <c r="G41" s="4" t="s">
        <v>173</v>
      </c>
      <c r="H41" s="4" t="s">
        <v>174</v>
      </c>
      <c r="I41" s="4" t="s">
        <v>107</v>
      </c>
      <c r="J41" s="4" t="s">
        <v>108</v>
      </c>
      <c r="K41" s="4" t="s">
        <v>40</v>
      </c>
      <c r="L41" s="4">
        <v>2080</v>
      </c>
      <c r="M41" s="4">
        <v>130</v>
      </c>
      <c r="N41" s="5"/>
      <c r="O41" s="5"/>
      <c r="P41" s="26">
        <f t="shared" si="1"/>
        <v>207300</v>
      </c>
      <c r="Q41" s="27">
        <v>20200</v>
      </c>
      <c r="R41" s="27">
        <v>35900</v>
      </c>
      <c r="S41" s="27">
        <v>39100</v>
      </c>
      <c r="T41" s="27">
        <v>50800</v>
      </c>
      <c r="U41" s="27">
        <v>28800</v>
      </c>
      <c r="V41" s="27">
        <v>23100</v>
      </c>
      <c r="W41" s="27">
        <v>7700</v>
      </c>
      <c r="X41" s="27">
        <v>800</v>
      </c>
      <c r="Y41" s="27">
        <v>100</v>
      </c>
      <c r="Z41" s="27">
        <v>100</v>
      </c>
      <c r="AA41" s="27">
        <v>200</v>
      </c>
      <c r="AB41" s="27">
        <v>500</v>
      </c>
    </row>
    <row r="42" spans="1:28" ht="27" customHeight="1" x14ac:dyDescent="0.2">
      <c r="A42" s="10" t="s">
        <v>246</v>
      </c>
      <c r="B42" s="12" t="s">
        <v>258</v>
      </c>
      <c r="C42" s="21" t="s">
        <v>178</v>
      </c>
      <c r="D42" s="28" t="s">
        <v>177</v>
      </c>
      <c r="E42" s="29" t="s">
        <v>178</v>
      </c>
      <c r="F42" s="29" t="s">
        <v>175</v>
      </c>
      <c r="G42" s="29" t="s">
        <v>176</v>
      </c>
      <c r="H42" s="21" t="s">
        <v>180</v>
      </c>
      <c r="I42" s="29" t="s">
        <v>92</v>
      </c>
      <c r="J42" s="29" t="s">
        <v>83</v>
      </c>
      <c r="K42" s="29" t="s">
        <v>179</v>
      </c>
      <c r="L42" s="21">
        <v>2100</v>
      </c>
      <c r="M42" s="21">
        <v>120</v>
      </c>
      <c r="N42" s="21"/>
      <c r="O42" s="30"/>
      <c r="P42" s="22">
        <f t="shared" ref="P42:P51" si="2">SUM(Q42:AB42)</f>
        <v>252000</v>
      </c>
      <c r="Q42" s="30">
        <v>28000</v>
      </c>
      <c r="R42" s="30">
        <v>35000</v>
      </c>
      <c r="S42" s="30">
        <v>40000</v>
      </c>
      <c r="T42" s="30">
        <v>40000</v>
      </c>
      <c r="U42" s="30">
        <v>35000</v>
      </c>
      <c r="V42" s="30">
        <v>30000</v>
      </c>
      <c r="W42" s="30">
        <v>20000</v>
      </c>
      <c r="X42" s="30">
        <v>10000</v>
      </c>
      <c r="Y42" s="30">
        <v>3000</v>
      </c>
      <c r="Z42" s="30">
        <v>3000</v>
      </c>
      <c r="AA42" s="30">
        <v>3000</v>
      </c>
      <c r="AB42" s="30">
        <v>5000</v>
      </c>
    </row>
    <row r="43" spans="1:28" ht="27" customHeight="1" x14ac:dyDescent="0.2">
      <c r="A43" s="10" t="s">
        <v>247</v>
      </c>
      <c r="B43" s="12" t="s">
        <v>177</v>
      </c>
      <c r="C43" s="21" t="s">
        <v>178</v>
      </c>
      <c r="D43" s="28" t="s">
        <v>177</v>
      </c>
      <c r="E43" s="29" t="s">
        <v>178</v>
      </c>
      <c r="F43" s="29" t="s">
        <v>181</v>
      </c>
      <c r="G43" s="29" t="s">
        <v>182</v>
      </c>
      <c r="H43" s="21" t="s">
        <v>183</v>
      </c>
      <c r="I43" s="29" t="s">
        <v>92</v>
      </c>
      <c r="J43" s="29" t="s">
        <v>83</v>
      </c>
      <c r="K43" s="29" t="s">
        <v>179</v>
      </c>
      <c r="L43" s="21">
        <v>1600</v>
      </c>
      <c r="M43" s="21">
        <v>154</v>
      </c>
      <c r="N43" s="21"/>
      <c r="O43" s="30"/>
      <c r="P43" s="22">
        <f t="shared" si="2"/>
        <v>375000</v>
      </c>
      <c r="Q43" s="30">
        <v>35000</v>
      </c>
      <c r="R43" s="30">
        <v>35000</v>
      </c>
      <c r="S43" s="30">
        <v>35000</v>
      </c>
      <c r="T43" s="30">
        <v>30000</v>
      </c>
      <c r="U43" s="30">
        <v>30000</v>
      </c>
      <c r="V43" s="30">
        <v>30000</v>
      </c>
      <c r="W43" s="30">
        <v>30000</v>
      </c>
      <c r="X43" s="30">
        <v>30000</v>
      </c>
      <c r="Y43" s="30">
        <v>30000</v>
      </c>
      <c r="Z43" s="30">
        <v>30000</v>
      </c>
      <c r="AA43" s="30">
        <v>30000</v>
      </c>
      <c r="AB43" s="30">
        <v>30000</v>
      </c>
    </row>
    <row r="44" spans="1:28" ht="18" x14ac:dyDescent="0.2">
      <c r="A44" s="10" t="s">
        <v>248</v>
      </c>
      <c r="B44" s="12" t="s">
        <v>258</v>
      </c>
      <c r="C44" s="21" t="s">
        <v>178</v>
      </c>
      <c r="D44" s="28" t="s">
        <v>177</v>
      </c>
      <c r="E44" s="29" t="s">
        <v>178</v>
      </c>
      <c r="F44" s="29" t="s">
        <v>184</v>
      </c>
      <c r="G44" s="29" t="s">
        <v>185</v>
      </c>
      <c r="H44" s="21" t="s">
        <v>186</v>
      </c>
      <c r="I44" s="29" t="s">
        <v>92</v>
      </c>
      <c r="J44" s="29" t="s">
        <v>83</v>
      </c>
      <c r="K44" s="29" t="s">
        <v>179</v>
      </c>
      <c r="L44" s="21">
        <v>1180</v>
      </c>
      <c r="M44" s="21">
        <v>110</v>
      </c>
      <c r="N44" s="21"/>
      <c r="O44" s="30"/>
      <c r="P44" s="22">
        <f t="shared" si="2"/>
        <v>95000</v>
      </c>
      <c r="Q44" s="30">
        <v>4000</v>
      </c>
      <c r="R44" s="30">
        <v>5000</v>
      </c>
      <c r="S44" s="30">
        <v>5000</v>
      </c>
      <c r="T44" s="30">
        <v>5000</v>
      </c>
      <c r="U44" s="30">
        <v>5000</v>
      </c>
      <c r="V44" s="30">
        <v>4000</v>
      </c>
      <c r="W44" s="30">
        <v>2000</v>
      </c>
      <c r="X44" s="30">
        <v>10000</v>
      </c>
      <c r="Y44" s="30">
        <v>20000</v>
      </c>
      <c r="Z44" s="30">
        <v>16000</v>
      </c>
      <c r="AA44" s="30">
        <v>16000</v>
      </c>
      <c r="AB44" s="30">
        <v>3000</v>
      </c>
    </row>
    <row r="45" spans="1:28" ht="27.75" customHeight="1" x14ac:dyDescent="0.2">
      <c r="A45" s="10" t="s">
        <v>249</v>
      </c>
      <c r="B45" s="12" t="s">
        <v>258</v>
      </c>
      <c r="C45" s="21" t="s">
        <v>178</v>
      </c>
      <c r="D45" s="28" t="s">
        <v>177</v>
      </c>
      <c r="E45" s="29" t="s">
        <v>178</v>
      </c>
      <c r="F45" s="29" t="s">
        <v>187</v>
      </c>
      <c r="G45" s="29" t="s">
        <v>188</v>
      </c>
      <c r="H45" s="21" t="s">
        <v>189</v>
      </c>
      <c r="I45" s="29" t="s">
        <v>92</v>
      </c>
      <c r="J45" s="29" t="s">
        <v>83</v>
      </c>
      <c r="K45" s="29" t="s">
        <v>179</v>
      </c>
      <c r="L45" s="21">
        <v>200</v>
      </c>
      <c r="M45" s="21">
        <v>25</v>
      </c>
      <c r="N45" s="21"/>
      <c r="O45" s="30"/>
      <c r="P45" s="22">
        <f t="shared" si="2"/>
        <v>26500</v>
      </c>
      <c r="Q45" s="30">
        <v>2000</v>
      </c>
      <c r="R45" s="30">
        <v>3500</v>
      </c>
      <c r="S45" s="30">
        <v>5000</v>
      </c>
      <c r="T45" s="30">
        <v>6000</v>
      </c>
      <c r="U45" s="30">
        <v>5000</v>
      </c>
      <c r="V45" s="30">
        <v>3500</v>
      </c>
      <c r="W45" s="30">
        <v>1000</v>
      </c>
      <c r="X45" s="30">
        <v>0</v>
      </c>
      <c r="Y45" s="30">
        <v>0</v>
      </c>
      <c r="Z45" s="30">
        <v>0</v>
      </c>
      <c r="AA45" s="30">
        <v>0</v>
      </c>
      <c r="AB45" s="30">
        <v>500</v>
      </c>
    </row>
    <row r="46" spans="1:28" ht="27" customHeight="1" x14ac:dyDescent="0.2">
      <c r="A46" s="10" t="s">
        <v>250</v>
      </c>
      <c r="B46" s="12" t="s">
        <v>258</v>
      </c>
      <c r="C46" s="21" t="s">
        <v>178</v>
      </c>
      <c r="D46" s="28" t="s">
        <v>177</v>
      </c>
      <c r="E46" s="29" t="s">
        <v>178</v>
      </c>
      <c r="F46" s="29" t="s">
        <v>190</v>
      </c>
      <c r="G46" s="29" t="s">
        <v>191</v>
      </c>
      <c r="H46" s="21" t="s">
        <v>192</v>
      </c>
      <c r="I46" s="29" t="s">
        <v>92</v>
      </c>
      <c r="J46" s="29" t="s">
        <v>83</v>
      </c>
      <c r="K46" s="29" t="s">
        <v>179</v>
      </c>
      <c r="L46" s="21">
        <v>1080</v>
      </c>
      <c r="M46" s="21">
        <v>65</v>
      </c>
      <c r="N46" s="21"/>
      <c r="O46" s="30"/>
      <c r="P46" s="22">
        <f t="shared" si="2"/>
        <v>151000</v>
      </c>
      <c r="Q46" s="30">
        <v>12000</v>
      </c>
      <c r="R46" s="30">
        <v>12000</v>
      </c>
      <c r="S46" s="30">
        <v>15000</v>
      </c>
      <c r="T46" s="30">
        <v>15000</v>
      </c>
      <c r="U46" s="30">
        <v>13000</v>
      </c>
      <c r="V46" s="30">
        <v>12000</v>
      </c>
      <c r="W46" s="30">
        <v>12000</v>
      </c>
      <c r="X46" s="30">
        <v>12000</v>
      </c>
      <c r="Y46" s="30">
        <v>12000</v>
      </c>
      <c r="Z46" s="30">
        <v>12000</v>
      </c>
      <c r="AA46" s="30">
        <v>12000</v>
      </c>
      <c r="AB46" s="30">
        <v>12000</v>
      </c>
    </row>
    <row r="47" spans="1:28" ht="27" customHeight="1" x14ac:dyDescent="0.2">
      <c r="A47" s="10" t="s">
        <v>251</v>
      </c>
      <c r="B47" s="12" t="s">
        <v>258</v>
      </c>
      <c r="C47" s="21" t="s">
        <v>178</v>
      </c>
      <c r="D47" s="28" t="s">
        <v>177</v>
      </c>
      <c r="E47" s="29" t="s">
        <v>178</v>
      </c>
      <c r="F47" s="29" t="s">
        <v>193</v>
      </c>
      <c r="G47" s="29" t="s">
        <v>194</v>
      </c>
      <c r="H47" s="21" t="s">
        <v>195</v>
      </c>
      <c r="I47" s="29" t="s">
        <v>92</v>
      </c>
      <c r="J47" s="29" t="s">
        <v>83</v>
      </c>
      <c r="K47" s="29" t="s">
        <v>179</v>
      </c>
      <c r="L47" s="21">
        <v>400</v>
      </c>
      <c r="M47" s="21">
        <v>40</v>
      </c>
      <c r="N47" s="21"/>
      <c r="O47" s="30"/>
      <c r="P47" s="22">
        <f t="shared" si="2"/>
        <v>81500</v>
      </c>
      <c r="Q47" s="30">
        <v>8000</v>
      </c>
      <c r="R47" s="30">
        <v>10000</v>
      </c>
      <c r="S47" s="30">
        <v>10000</v>
      </c>
      <c r="T47" s="30">
        <v>12000</v>
      </c>
      <c r="U47" s="30">
        <v>11000</v>
      </c>
      <c r="V47" s="30">
        <v>10000</v>
      </c>
      <c r="W47" s="30">
        <v>6000</v>
      </c>
      <c r="X47" s="30">
        <v>4000</v>
      </c>
      <c r="Y47" s="30">
        <v>3000</v>
      </c>
      <c r="Z47" s="30">
        <v>2500</v>
      </c>
      <c r="AA47" s="30">
        <v>2500</v>
      </c>
      <c r="AB47" s="30">
        <v>2500</v>
      </c>
    </row>
    <row r="48" spans="1:28" ht="27" customHeight="1" x14ac:dyDescent="0.2">
      <c r="A48" s="10" t="s">
        <v>252</v>
      </c>
      <c r="B48" s="12" t="s">
        <v>258</v>
      </c>
      <c r="C48" s="21" t="s">
        <v>178</v>
      </c>
      <c r="D48" s="28" t="s">
        <v>177</v>
      </c>
      <c r="E48" s="29" t="s">
        <v>178</v>
      </c>
      <c r="F48" s="29" t="s">
        <v>196</v>
      </c>
      <c r="G48" s="29" t="s">
        <v>197</v>
      </c>
      <c r="H48" s="21" t="s">
        <v>198</v>
      </c>
      <c r="I48" s="29" t="s">
        <v>92</v>
      </c>
      <c r="J48" s="29" t="s">
        <v>83</v>
      </c>
      <c r="K48" s="29" t="s">
        <v>179</v>
      </c>
      <c r="L48" s="21">
        <v>350</v>
      </c>
      <c r="M48" s="21">
        <v>25</v>
      </c>
      <c r="N48" s="21"/>
      <c r="O48" s="30"/>
      <c r="P48" s="22">
        <f t="shared" si="2"/>
        <v>2800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400</v>
      </c>
      <c r="W48" s="30">
        <v>400</v>
      </c>
      <c r="X48" s="30">
        <v>400</v>
      </c>
      <c r="Y48" s="30">
        <v>400</v>
      </c>
      <c r="Z48" s="30">
        <v>400</v>
      </c>
      <c r="AA48" s="30">
        <v>400</v>
      </c>
      <c r="AB48" s="30">
        <v>400</v>
      </c>
    </row>
    <row r="49" spans="1:28" ht="18" x14ac:dyDescent="0.2">
      <c r="A49" s="10" t="s">
        <v>253</v>
      </c>
      <c r="B49" s="12" t="s">
        <v>258</v>
      </c>
      <c r="C49" s="21" t="s">
        <v>178</v>
      </c>
      <c r="D49" s="28" t="s">
        <v>177</v>
      </c>
      <c r="E49" s="29" t="s">
        <v>178</v>
      </c>
      <c r="F49" s="29" t="s">
        <v>199</v>
      </c>
      <c r="G49" s="29" t="s">
        <v>200</v>
      </c>
      <c r="H49" s="21" t="s">
        <v>201</v>
      </c>
      <c r="I49" s="29" t="s">
        <v>92</v>
      </c>
      <c r="J49" s="29" t="s">
        <v>83</v>
      </c>
      <c r="K49" s="29" t="s">
        <v>179</v>
      </c>
      <c r="L49" s="21">
        <v>550</v>
      </c>
      <c r="M49" s="21">
        <v>65</v>
      </c>
      <c r="N49" s="21"/>
      <c r="O49" s="30"/>
      <c r="P49" s="22">
        <f t="shared" si="2"/>
        <v>205500</v>
      </c>
      <c r="Q49" s="30">
        <v>18000</v>
      </c>
      <c r="R49" s="30">
        <v>20000</v>
      </c>
      <c r="S49" s="30">
        <v>25000</v>
      </c>
      <c r="T49" s="30">
        <v>25000</v>
      </c>
      <c r="U49" s="30">
        <v>20000</v>
      </c>
      <c r="V49" s="30">
        <v>20000</v>
      </c>
      <c r="W49" s="30">
        <v>18000</v>
      </c>
      <c r="X49" s="30">
        <v>15000</v>
      </c>
      <c r="Y49" s="30">
        <v>10500</v>
      </c>
      <c r="Z49" s="30">
        <v>10500</v>
      </c>
      <c r="AA49" s="30">
        <v>10500</v>
      </c>
      <c r="AB49" s="30">
        <v>13000</v>
      </c>
    </row>
    <row r="50" spans="1:28" ht="27.75" customHeight="1" x14ac:dyDescent="0.2">
      <c r="A50" s="10" t="s">
        <v>254</v>
      </c>
      <c r="B50" s="12" t="s">
        <v>259</v>
      </c>
      <c r="C50" s="21" t="s">
        <v>178</v>
      </c>
      <c r="D50" s="28" t="s">
        <v>177</v>
      </c>
      <c r="E50" s="29" t="s">
        <v>178</v>
      </c>
      <c r="F50" s="29" t="s">
        <v>202</v>
      </c>
      <c r="G50" s="29" t="s">
        <v>203</v>
      </c>
      <c r="H50" s="21" t="s">
        <v>204</v>
      </c>
      <c r="I50" s="29" t="s">
        <v>92</v>
      </c>
      <c r="J50" s="29" t="s">
        <v>83</v>
      </c>
      <c r="K50" s="29" t="s">
        <v>179</v>
      </c>
      <c r="L50" s="21">
        <v>100</v>
      </c>
      <c r="M50" s="21">
        <v>75</v>
      </c>
      <c r="N50" s="21"/>
      <c r="O50" s="30"/>
      <c r="P50" s="22">
        <f t="shared" si="2"/>
        <v>7500</v>
      </c>
      <c r="Q50" s="30">
        <v>1000</v>
      </c>
      <c r="R50" s="30">
        <v>1000</v>
      </c>
      <c r="S50" s="30">
        <v>1000</v>
      </c>
      <c r="T50" s="30">
        <v>1400</v>
      </c>
      <c r="U50" s="30">
        <v>1300</v>
      </c>
      <c r="V50" s="30">
        <v>1300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500</v>
      </c>
    </row>
    <row r="51" spans="1:28" ht="27" customHeight="1" x14ac:dyDescent="0.2">
      <c r="A51" s="10" t="s">
        <v>255</v>
      </c>
      <c r="B51" s="12" t="s">
        <v>258</v>
      </c>
      <c r="C51" s="6" t="s">
        <v>178</v>
      </c>
      <c r="D51" s="28" t="s">
        <v>177</v>
      </c>
      <c r="E51" s="29" t="s">
        <v>178</v>
      </c>
      <c r="F51" s="29" t="s">
        <v>90</v>
      </c>
      <c r="G51" s="29" t="s">
        <v>205</v>
      </c>
      <c r="H51" s="21" t="s">
        <v>206</v>
      </c>
      <c r="I51" s="29" t="s">
        <v>92</v>
      </c>
      <c r="J51" s="29" t="s">
        <v>83</v>
      </c>
      <c r="K51" s="29" t="s">
        <v>179</v>
      </c>
      <c r="L51" s="6">
        <v>150</v>
      </c>
      <c r="M51" s="6">
        <v>25</v>
      </c>
      <c r="N51" s="6"/>
      <c r="O51" s="23"/>
      <c r="P51" s="22">
        <f t="shared" si="2"/>
        <v>14750</v>
      </c>
      <c r="Q51" s="23">
        <v>1000</v>
      </c>
      <c r="R51" s="23">
        <v>2000</v>
      </c>
      <c r="S51" s="23">
        <v>2000</v>
      </c>
      <c r="T51" s="23">
        <v>2500</v>
      </c>
      <c r="U51" s="23">
        <v>2500</v>
      </c>
      <c r="V51" s="23">
        <v>2000</v>
      </c>
      <c r="W51" s="23">
        <v>2000</v>
      </c>
      <c r="X51" s="23">
        <v>150</v>
      </c>
      <c r="Y51" s="23">
        <v>150</v>
      </c>
      <c r="Z51" s="23">
        <v>150</v>
      </c>
      <c r="AA51" s="23">
        <v>150</v>
      </c>
      <c r="AB51" s="23">
        <v>150</v>
      </c>
    </row>
    <row r="52" spans="1:28" ht="30" customHeight="1" thickBot="1" x14ac:dyDescent="0.25">
      <c r="A52" s="10" t="s">
        <v>256</v>
      </c>
      <c r="B52" s="11" t="s">
        <v>260</v>
      </c>
      <c r="C52" s="5" t="s">
        <v>261</v>
      </c>
      <c r="D52" s="5" t="s">
        <v>260</v>
      </c>
      <c r="E52" s="5" t="s">
        <v>261</v>
      </c>
      <c r="F52" s="5" t="s">
        <v>262</v>
      </c>
      <c r="G52" s="5" t="s">
        <v>263</v>
      </c>
      <c r="H52" s="5" t="s">
        <v>264</v>
      </c>
      <c r="I52" s="5" t="s">
        <v>55</v>
      </c>
      <c r="J52" s="5" t="s">
        <v>56</v>
      </c>
      <c r="K52" s="5" t="s">
        <v>40</v>
      </c>
      <c r="L52" s="5">
        <v>975</v>
      </c>
      <c r="M52" s="5">
        <v>65</v>
      </c>
      <c r="N52" s="5"/>
      <c r="O52" s="5"/>
      <c r="P52" s="26">
        <v>31500</v>
      </c>
      <c r="Q52" s="27">
        <v>2000</v>
      </c>
      <c r="R52" s="27">
        <v>3000</v>
      </c>
      <c r="S52" s="27">
        <v>7000</v>
      </c>
      <c r="T52" s="27">
        <v>6000</v>
      </c>
      <c r="U52" s="27">
        <v>5500</v>
      </c>
      <c r="V52" s="27">
        <v>3000</v>
      </c>
      <c r="W52" s="27">
        <v>1500</v>
      </c>
      <c r="X52" s="27">
        <v>1000</v>
      </c>
      <c r="Y52" s="27">
        <v>500</v>
      </c>
      <c r="Z52" s="27">
        <v>500</v>
      </c>
      <c r="AA52" s="27">
        <v>500</v>
      </c>
      <c r="AB52" s="27">
        <v>1000</v>
      </c>
    </row>
    <row r="53" spans="1:28" ht="18.75" thickBot="1" x14ac:dyDescent="0.25">
      <c r="A53" s="10" t="s">
        <v>304</v>
      </c>
      <c r="B53" s="11" t="s">
        <v>260</v>
      </c>
      <c r="C53" s="5" t="s">
        <v>261</v>
      </c>
      <c r="D53" s="5" t="s">
        <v>260</v>
      </c>
      <c r="E53" s="5" t="s">
        <v>265</v>
      </c>
      <c r="F53" s="5" t="s">
        <v>262</v>
      </c>
      <c r="G53" s="5" t="s">
        <v>266</v>
      </c>
      <c r="H53" s="5" t="s">
        <v>267</v>
      </c>
      <c r="I53" s="5" t="s">
        <v>55</v>
      </c>
      <c r="J53" s="5" t="s">
        <v>56</v>
      </c>
      <c r="K53" s="5" t="s">
        <v>40</v>
      </c>
      <c r="L53" s="5">
        <v>2500</v>
      </c>
      <c r="M53" s="5">
        <v>200</v>
      </c>
      <c r="N53" s="5" t="s">
        <v>268</v>
      </c>
      <c r="O53" s="5"/>
      <c r="P53" s="26">
        <v>195500</v>
      </c>
      <c r="Q53" s="27">
        <v>21000</v>
      </c>
      <c r="R53" s="27">
        <v>25500</v>
      </c>
      <c r="S53" s="27">
        <v>29500</v>
      </c>
      <c r="T53" s="27">
        <v>34000</v>
      </c>
      <c r="U53" s="27">
        <v>25000</v>
      </c>
      <c r="V53" s="27">
        <v>22500</v>
      </c>
      <c r="W53" s="27">
        <v>17000</v>
      </c>
      <c r="X53" s="27">
        <v>11500</v>
      </c>
      <c r="Y53" s="27">
        <v>2500</v>
      </c>
      <c r="Z53" s="27">
        <v>2000</v>
      </c>
      <c r="AA53" s="27">
        <v>2000</v>
      </c>
      <c r="AB53" s="27">
        <v>3000</v>
      </c>
    </row>
    <row r="54" spans="1:28" ht="15" customHeight="1" thickBot="1" x14ac:dyDescent="0.25">
      <c r="A54" s="10" t="s">
        <v>305</v>
      </c>
      <c r="B54" s="11" t="s">
        <v>260</v>
      </c>
      <c r="C54" s="5" t="s">
        <v>261</v>
      </c>
      <c r="D54" s="5" t="s">
        <v>260</v>
      </c>
      <c r="E54" s="5" t="s">
        <v>269</v>
      </c>
      <c r="F54" s="5" t="s">
        <v>270</v>
      </c>
      <c r="G54" s="5" t="s">
        <v>271</v>
      </c>
      <c r="H54" s="5" t="s">
        <v>272</v>
      </c>
      <c r="I54" s="5" t="s">
        <v>55</v>
      </c>
      <c r="J54" s="5" t="s">
        <v>56</v>
      </c>
      <c r="K54" s="5" t="s">
        <v>40</v>
      </c>
      <c r="L54" s="5">
        <v>1425</v>
      </c>
      <c r="M54" s="5">
        <v>95</v>
      </c>
      <c r="N54" s="5"/>
      <c r="O54" s="5"/>
      <c r="P54" s="26">
        <v>104000</v>
      </c>
      <c r="Q54" s="27">
        <v>10500</v>
      </c>
      <c r="R54" s="27">
        <v>16500</v>
      </c>
      <c r="S54" s="27">
        <v>18500</v>
      </c>
      <c r="T54" s="27">
        <v>18000</v>
      </c>
      <c r="U54" s="27">
        <v>15500</v>
      </c>
      <c r="V54" s="27">
        <v>11500</v>
      </c>
      <c r="W54" s="27">
        <v>6500</v>
      </c>
      <c r="X54" s="27">
        <v>4000</v>
      </c>
      <c r="Y54" s="27">
        <v>1000</v>
      </c>
      <c r="Z54" s="27">
        <v>500</v>
      </c>
      <c r="AA54" s="27">
        <v>500</v>
      </c>
      <c r="AB54" s="27">
        <v>1000</v>
      </c>
    </row>
    <row r="55" spans="1:28" ht="21" customHeight="1" thickBot="1" x14ac:dyDescent="0.25">
      <c r="A55" s="10" t="s">
        <v>306</v>
      </c>
      <c r="B55" s="11" t="s">
        <v>260</v>
      </c>
      <c r="C55" s="5" t="s">
        <v>261</v>
      </c>
      <c r="D55" s="5" t="s">
        <v>260</v>
      </c>
      <c r="E55" s="5" t="s">
        <v>273</v>
      </c>
      <c r="F55" s="5" t="s">
        <v>270</v>
      </c>
      <c r="G55" s="5" t="s">
        <v>261</v>
      </c>
      <c r="H55" s="5" t="s">
        <v>274</v>
      </c>
      <c r="I55" s="5" t="s">
        <v>55</v>
      </c>
      <c r="J55" s="5" t="s">
        <v>56</v>
      </c>
      <c r="K55" s="5" t="s">
        <v>40</v>
      </c>
      <c r="L55" s="5">
        <v>1740</v>
      </c>
      <c r="M55" s="5">
        <v>116</v>
      </c>
      <c r="N55" s="5" t="s">
        <v>268</v>
      </c>
      <c r="O55" s="5"/>
      <c r="P55" s="26">
        <v>121500</v>
      </c>
      <c r="Q55" s="27">
        <v>11000</v>
      </c>
      <c r="R55" s="27">
        <v>16500</v>
      </c>
      <c r="S55" s="27">
        <v>23500</v>
      </c>
      <c r="T55" s="27">
        <v>27500</v>
      </c>
      <c r="U55" s="27">
        <v>16500</v>
      </c>
      <c r="V55" s="27">
        <v>14500</v>
      </c>
      <c r="W55" s="27">
        <v>6500</v>
      </c>
      <c r="X55" s="27">
        <v>2000</v>
      </c>
      <c r="Y55" s="27">
        <v>1000</v>
      </c>
      <c r="Z55" s="27">
        <v>500</v>
      </c>
      <c r="AA55" s="27">
        <v>500</v>
      </c>
      <c r="AB55" s="27">
        <v>1500</v>
      </c>
    </row>
    <row r="56" spans="1:28" ht="18.75" thickBot="1" x14ac:dyDescent="0.25">
      <c r="A56" s="10" t="s">
        <v>307</v>
      </c>
      <c r="B56" s="11" t="s">
        <v>260</v>
      </c>
      <c r="C56" s="5" t="s">
        <v>261</v>
      </c>
      <c r="D56" s="5" t="s">
        <v>260</v>
      </c>
      <c r="E56" s="5" t="s">
        <v>275</v>
      </c>
      <c r="F56" s="5" t="s">
        <v>262</v>
      </c>
      <c r="G56" s="5" t="s">
        <v>276</v>
      </c>
      <c r="H56" s="5" t="s">
        <v>277</v>
      </c>
      <c r="I56" s="5" t="s">
        <v>55</v>
      </c>
      <c r="J56" s="5" t="s">
        <v>56</v>
      </c>
      <c r="K56" s="5" t="s">
        <v>40</v>
      </c>
      <c r="L56" s="5">
        <v>600</v>
      </c>
      <c r="M56" s="5">
        <v>40</v>
      </c>
      <c r="N56" s="5"/>
      <c r="O56" s="5"/>
      <c r="P56" s="26">
        <v>5000</v>
      </c>
      <c r="Q56" s="27">
        <v>500</v>
      </c>
      <c r="R56" s="27">
        <v>500</v>
      </c>
      <c r="S56" s="27">
        <v>1000</v>
      </c>
      <c r="T56" s="27">
        <v>1000</v>
      </c>
      <c r="U56" s="27">
        <v>1000</v>
      </c>
      <c r="V56" s="27">
        <v>500</v>
      </c>
      <c r="W56" s="27">
        <v>500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</row>
    <row r="57" spans="1:28" ht="18.75" thickBot="1" x14ac:dyDescent="0.25">
      <c r="A57" s="10" t="s">
        <v>308</v>
      </c>
      <c r="B57" s="11" t="s">
        <v>260</v>
      </c>
      <c r="C57" s="5" t="s">
        <v>261</v>
      </c>
      <c r="D57" s="5" t="s">
        <v>260</v>
      </c>
      <c r="E57" s="5" t="s">
        <v>278</v>
      </c>
      <c r="F57" s="5" t="s">
        <v>262</v>
      </c>
      <c r="G57" s="5" t="s">
        <v>279</v>
      </c>
      <c r="H57" s="5" t="s">
        <v>280</v>
      </c>
      <c r="I57" s="5" t="s">
        <v>55</v>
      </c>
      <c r="J57" s="5" t="s">
        <v>56</v>
      </c>
      <c r="K57" s="5" t="s">
        <v>40</v>
      </c>
      <c r="L57" s="5">
        <v>840</v>
      </c>
      <c r="M57" s="5">
        <v>56</v>
      </c>
      <c r="N57" s="5"/>
      <c r="O57" s="5"/>
      <c r="P57" s="26">
        <v>57500</v>
      </c>
      <c r="Q57" s="27">
        <v>6000</v>
      </c>
      <c r="R57" s="27">
        <v>7500</v>
      </c>
      <c r="S57" s="27">
        <v>13000</v>
      </c>
      <c r="T57" s="27">
        <v>12000</v>
      </c>
      <c r="U57" s="27">
        <v>8500</v>
      </c>
      <c r="V57" s="27">
        <v>6500</v>
      </c>
      <c r="W57" s="27">
        <v>3500</v>
      </c>
      <c r="X57" s="27">
        <v>500</v>
      </c>
      <c r="Y57" s="27">
        <v>0</v>
      </c>
      <c r="Z57" s="27">
        <v>0</v>
      </c>
      <c r="AA57" s="27">
        <v>0</v>
      </c>
      <c r="AB57" s="27">
        <v>0</v>
      </c>
    </row>
    <row r="58" spans="1:28" ht="18.75" thickBot="1" x14ac:dyDescent="0.25">
      <c r="A58" s="10" t="s">
        <v>309</v>
      </c>
      <c r="B58" s="11" t="s">
        <v>260</v>
      </c>
      <c r="C58" s="5" t="s">
        <v>261</v>
      </c>
      <c r="D58" s="5" t="s">
        <v>260</v>
      </c>
      <c r="E58" s="5" t="s">
        <v>281</v>
      </c>
      <c r="F58" s="5" t="s">
        <v>282</v>
      </c>
      <c r="G58" s="5" t="s">
        <v>283</v>
      </c>
      <c r="H58" s="5" t="s">
        <v>284</v>
      </c>
      <c r="I58" s="5" t="s">
        <v>55</v>
      </c>
      <c r="J58" s="5" t="s">
        <v>56</v>
      </c>
      <c r="K58" s="5" t="s">
        <v>40</v>
      </c>
      <c r="L58" s="5">
        <v>600</v>
      </c>
      <c r="M58" s="5">
        <v>40</v>
      </c>
      <c r="N58" s="5"/>
      <c r="O58" s="5"/>
      <c r="P58" s="26">
        <v>39000</v>
      </c>
      <c r="Q58" s="27">
        <v>3500</v>
      </c>
      <c r="R58" s="27">
        <v>5000</v>
      </c>
      <c r="S58" s="27">
        <v>8000</v>
      </c>
      <c r="T58" s="27">
        <v>7500</v>
      </c>
      <c r="U58" s="27">
        <v>6500</v>
      </c>
      <c r="V58" s="27">
        <v>4000</v>
      </c>
      <c r="W58" s="27">
        <v>2500</v>
      </c>
      <c r="X58" s="27">
        <v>1000</v>
      </c>
      <c r="Y58" s="27">
        <v>0</v>
      </c>
      <c r="Z58" s="27">
        <v>0</v>
      </c>
      <c r="AA58" s="27">
        <v>0</v>
      </c>
      <c r="AB58" s="27">
        <v>1000</v>
      </c>
    </row>
    <row r="59" spans="1:28" ht="18.75" thickBot="1" x14ac:dyDescent="0.25">
      <c r="A59" s="10" t="s">
        <v>310</v>
      </c>
      <c r="B59" s="11" t="s">
        <v>260</v>
      </c>
      <c r="C59" s="5" t="s">
        <v>261</v>
      </c>
      <c r="D59" s="5" t="s">
        <v>260</v>
      </c>
      <c r="E59" s="5" t="s">
        <v>285</v>
      </c>
      <c r="F59" s="5" t="s">
        <v>286</v>
      </c>
      <c r="G59" s="5" t="s">
        <v>287</v>
      </c>
      <c r="H59" s="5" t="s">
        <v>288</v>
      </c>
      <c r="I59" s="5" t="s">
        <v>55</v>
      </c>
      <c r="J59" s="5" t="s">
        <v>56</v>
      </c>
      <c r="K59" s="5" t="s">
        <v>40</v>
      </c>
      <c r="L59" s="5">
        <v>637.5</v>
      </c>
      <c r="M59" s="5">
        <v>42.5</v>
      </c>
      <c r="N59" s="5"/>
      <c r="O59" s="5"/>
      <c r="P59" s="26">
        <v>33500</v>
      </c>
      <c r="Q59" s="27">
        <v>2500</v>
      </c>
      <c r="R59" s="27">
        <v>4000</v>
      </c>
      <c r="S59" s="27">
        <v>5500</v>
      </c>
      <c r="T59" s="27">
        <v>5500</v>
      </c>
      <c r="U59" s="27">
        <v>4500</v>
      </c>
      <c r="V59" s="27">
        <v>4000</v>
      </c>
      <c r="W59" s="27">
        <v>2500</v>
      </c>
      <c r="X59" s="27">
        <v>2000</v>
      </c>
      <c r="Y59" s="27">
        <v>1000</v>
      </c>
      <c r="Z59" s="27">
        <v>500</v>
      </c>
      <c r="AA59" s="27">
        <v>500</v>
      </c>
      <c r="AB59" s="27">
        <v>1000</v>
      </c>
    </row>
    <row r="60" spans="1:28" ht="18.75" thickBot="1" x14ac:dyDescent="0.25">
      <c r="A60" s="10" t="s">
        <v>311</v>
      </c>
      <c r="B60" s="11" t="s">
        <v>260</v>
      </c>
      <c r="C60" s="5" t="s">
        <v>261</v>
      </c>
      <c r="D60" s="5" t="s">
        <v>260</v>
      </c>
      <c r="E60" s="5" t="s">
        <v>289</v>
      </c>
      <c r="F60" s="5" t="s">
        <v>290</v>
      </c>
      <c r="G60" s="5" t="s">
        <v>291</v>
      </c>
      <c r="H60" s="5" t="s">
        <v>292</v>
      </c>
      <c r="I60" s="5" t="s">
        <v>55</v>
      </c>
      <c r="J60" s="5" t="s">
        <v>56</v>
      </c>
      <c r="K60" s="5" t="s">
        <v>40</v>
      </c>
      <c r="L60" s="5">
        <v>375</v>
      </c>
      <c r="M60" s="5">
        <v>25</v>
      </c>
      <c r="N60" s="5"/>
      <c r="O60" s="5"/>
      <c r="P60" s="26">
        <v>5000</v>
      </c>
      <c r="Q60" s="27">
        <v>0</v>
      </c>
      <c r="R60" s="27">
        <v>500</v>
      </c>
      <c r="S60" s="27">
        <v>1000</v>
      </c>
      <c r="T60" s="27">
        <v>1000</v>
      </c>
      <c r="U60" s="27">
        <v>1000</v>
      </c>
      <c r="V60" s="27">
        <v>500</v>
      </c>
      <c r="W60" s="27">
        <v>500</v>
      </c>
      <c r="X60" s="27">
        <v>0</v>
      </c>
      <c r="Y60" s="27">
        <v>0</v>
      </c>
      <c r="Z60" s="27">
        <v>0</v>
      </c>
      <c r="AA60" s="27">
        <v>0</v>
      </c>
      <c r="AB60" s="27">
        <v>500</v>
      </c>
    </row>
    <row r="61" spans="1:28" ht="18.75" thickBot="1" x14ac:dyDescent="0.25">
      <c r="A61" s="10" t="s">
        <v>312</v>
      </c>
      <c r="B61" s="11" t="s">
        <v>260</v>
      </c>
      <c r="C61" s="5" t="s">
        <v>261</v>
      </c>
      <c r="D61" s="5" t="s">
        <v>260</v>
      </c>
      <c r="E61" s="5" t="s">
        <v>293</v>
      </c>
      <c r="F61" s="5" t="s">
        <v>294</v>
      </c>
      <c r="G61" s="5" t="s">
        <v>295</v>
      </c>
      <c r="H61" s="5" t="s">
        <v>296</v>
      </c>
      <c r="I61" s="5" t="s">
        <v>55</v>
      </c>
      <c r="J61" s="5" t="s">
        <v>56</v>
      </c>
      <c r="K61" s="5" t="s">
        <v>40</v>
      </c>
      <c r="L61" s="5">
        <v>20200</v>
      </c>
      <c r="M61" s="5">
        <v>2500</v>
      </c>
      <c r="N61" s="5" t="s">
        <v>268</v>
      </c>
      <c r="O61" s="5"/>
      <c r="P61" s="26">
        <v>940500</v>
      </c>
      <c r="Q61" s="27">
        <v>68500</v>
      </c>
      <c r="R61" s="27">
        <v>67500</v>
      </c>
      <c r="S61" s="27">
        <v>55500</v>
      </c>
      <c r="T61" s="27">
        <v>109000</v>
      </c>
      <c r="U61" s="27">
        <v>90000</v>
      </c>
      <c r="V61" s="27">
        <v>80000</v>
      </c>
      <c r="W61" s="27">
        <v>77500</v>
      </c>
      <c r="X61" s="27">
        <v>65500</v>
      </c>
      <c r="Y61" s="27">
        <v>71500</v>
      </c>
      <c r="Z61" s="27">
        <v>89000</v>
      </c>
      <c r="AA61" s="27">
        <v>105500</v>
      </c>
      <c r="AB61" s="27">
        <v>61000</v>
      </c>
    </row>
    <row r="62" spans="1:28" ht="18.75" thickBot="1" x14ac:dyDescent="0.25">
      <c r="A62" s="10" t="s">
        <v>313</v>
      </c>
      <c r="B62" s="11" t="s">
        <v>260</v>
      </c>
      <c r="C62" s="5" t="s">
        <v>261</v>
      </c>
      <c r="D62" s="5" t="s">
        <v>260</v>
      </c>
      <c r="E62" s="5" t="s">
        <v>297</v>
      </c>
      <c r="F62" s="5" t="s">
        <v>262</v>
      </c>
      <c r="G62" s="5" t="s">
        <v>298</v>
      </c>
      <c r="H62" s="5" t="s">
        <v>299</v>
      </c>
      <c r="I62" s="5" t="s">
        <v>55</v>
      </c>
      <c r="J62" s="5" t="s">
        <v>56</v>
      </c>
      <c r="K62" s="5" t="s">
        <v>40</v>
      </c>
      <c r="L62" s="5">
        <v>2500</v>
      </c>
      <c r="M62" s="5">
        <v>250</v>
      </c>
      <c r="N62" s="5" t="s">
        <v>268</v>
      </c>
      <c r="O62" s="5"/>
      <c r="P62" s="26">
        <v>238500</v>
      </c>
      <c r="Q62" s="27">
        <v>22500</v>
      </c>
      <c r="R62" s="27">
        <v>36000</v>
      </c>
      <c r="S62" s="27">
        <v>51500</v>
      </c>
      <c r="T62" s="27">
        <v>49500</v>
      </c>
      <c r="U62" s="27">
        <v>28500</v>
      </c>
      <c r="V62" s="27">
        <v>18500</v>
      </c>
      <c r="W62" s="27">
        <v>11500</v>
      </c>
      <c r="X62" s="27">
        <v>6500</v>
      </c>
      <c r="Y62" s="27">
        <v>3000</v>
      </c>
      <c r="Z62" s="27">
        <v>3000</v>
      </c>
      <c r="AA62" s="27">
        <v>3000</v>
      </c>
      <c r="AB62" s="27">
        <v>5000</v>
      </c>
    </row>
    <row r="63" spans="1:28" ht="26.25" thickBot="1" x14ac:dyDescent="0.25">
      <c r="A63" s="10" t="s">
        <v>314</v>
      </c>
      <c r="B63" s="11" t="s">
        <v>260</v>
      </c>
      <c r="C63" s="5" t="s">
        <v>261</v>
      </c>
      <c r="D63" s="5" t="s">
        <v>260</v>
      </c>
      <c r="E63" s="5" t="s">
        <v>300</v>
      </c>
      <c r="F63" s="5" t="s">
        <v>301</v>
      </c>
      <c r="G63" s="5" t="s">
        <v>302</v>
      </c>
      <c r="H63" s="5" t="s">
        <v>303</v>
      </c>
      <c r="I63" s="5" t="s">
        <v>55</v>
      </c>
      <c r="J63" s="5" t="s">
        <v>69</v>
      </c>
      <c r="K63" s="5" t="s">
        <v>70</v>
      </c>
      <c r="L63" s="5">
        <v>600</v>
      </c>
      <c r="M63" s="5">
        <v>40</v>
      </c>
      <c r="N63" s="5"/>
      <c r="O63" s="5"/>
      <c r="P63" s="26">
        <v>13000</v>
      </c>
      <c r="Q63" s="27">
        <v>500</v>
      </c>
      <c r="R63" s="27">
        <v>1500</v>
      </c>
      <c r="S63" s="27">
        <v>3500</v>
      </c>
      <c r="T63" s="27">
        <v>3000</v>
      </c>
      <c r="U63" s="27">
        <v>1500</v>
      </c>
      <c r="V63" s="27">
        <v>1000</v>
      </c>
      <c r="W63" s="27">
        <v>500</v>
      </c>
      <c r="X63" s="27">
        <v>500</v>
      </c>
      <c r="Y63" s="27">
        <v>500</v>
      </c>
      <c r="Z63" s="27">
        <v>0</v>
      </c>
      <c r="AA63" s="27">
        <v>0</v>
      </c>
      <c r="AB63" s="27">
        <v>500</v>
      </c>
    </row>
    <row r="64" spans="1:28" ht="18.75" thickBot="1" x14ac:dyDescent="0.25">
      <c r="M64" s="33" t="s">
        <v>31</v>
      </c>
      <c r="N64" s="34"/>
      <c r="O64" s="35"/>
      <c r="P64" s="13">
        <f>SUM(P3:P63)</f>
        <v>15734012.98</v>
      </c>
      <c r="Q64" s="15">
        <f t="shared" ref="Q64:AB64" si="3">SUM(Q4:Q63)</f>
        <v>1284702.44</v>
      </c>
      <c r="R64" s="16">
        <f t="shared" si="3"/>
        <v>1906706.12</v>
      </c>
      <c r="S64" s="16">
        <f t="shared" si="3"/>
        <v>2316164.04</v>
      </c>
      <c r="T64" s="16">
        <f t="shared" si="3"/>
        <v>2518010.2400000002</v>
      </c>
      <c r="U64" s="16">
        <f t="shared" si="3"/>
        <v>1990877.52</v>
      </c>
      <c r="V64" s="16">
        <f t="shared" si="3"/>
        <v>1778901.46</v>
      </c>
      <c r="W64" s="16">
        <f t="shared" si="3"/>
        <v>1021539.6</v>
      </c>
      <c r="X64" s="16">
        <f t="shared" si="3"/>
        <v>672643.6</v>
      </c>
      <c r="Y64" s="16">
        <f t="shared" si="3"/>
        <v>556067.67999999993</v>
      </c>
      <c r="Z64" s="16">
        <f t="shared" si="3"/>
        <v>547871.16</v>
      </c>
      <c r="AA64" s="16">
        <f t="shared" si="3"/>
        <v>568498.04</v>
      </c>
      <c r="AB64" s="16">
        <f t="shared" si="3"/>
        <v>542696.08000000007</v>
      </c>
    </row>
    <row r="65" spans="13:16" ht="18.75" thickBot="1" x14ac:dyDescent="0.25">
      <c r="M65" s="33" t="s">
        <v>29</v>
      </c>
      <c r="N65" s="34"/>
      <c r="O65" s="35"/>
      <c r="P65" s="14">
        <f>+P64*0.85</f>
        <v>13373911.033</v>
      </c>
    </row>
    <row r="66" spans="13:16" ht="18.75" thickBot="1" x14ac:dyDescent="0.25">
      <c r="M66" s="33" t="s">
        <v>30</v>
      </c>
      <c r="N66" s="34"/>
      <c r="O66" s="35"/>
      <c r="P66" s="14">
        <f>+P65*1.3</f>
        <v>17386084.342900001</v>
      </c>
    </row>
  </sheetData>
  <autoFilter ref="A2:AB63"/>
  <mergeCells count="4">
    <mergeCell ref="A1:AB1"/>
    <mergeCell ref="M66:O66"/>
    <mergeCell ref="M64:O64"/>
    <mergeCell ref="M65:O65"/>
  </mergeCells>
  <phoneticPr fontId="6" type="noConversion"/>
  <conditionalFormatting sqref="J3:K5 J63:K63">
    <cfRule type="cellIs" dxfId="21" priority="39" operator="equal">
      <formula>"HIBÁS POD!"</formula>
    </cfRule>
  </conditionalFormatting>
  <conditionalFormatting sqref="K14">
    <cfRule type="cellIs" dxfId="20" priority="29" operator="equal">
      <formula>"HIBÁS POD!"</formula>
    </cfRule>
  </conditionalFormatting>
  <conditionalFormatting sqref="J6:K12">
    <cfRule type="cellIs" dxfId="19" priority="33" operator="equal">
      <formula>"HIBÁS POD!"</formula>
    </cfRule>
  </conditionalFormatting>
  <conditionalFormatting sqref="J13:K13">
    <cfRule type="cellIs" dxfId="18" priority="31" operator="equal">
      <formula>"HIBÁS POD!"</formula>
    </cfRule>
  </conditionalFormatting>
  <conditionalFormatting sqref="J14 J15:K16">
    <cfRule type="cellIs" dxfId="17" priority="30" operator="equal">
      <formula>"HIBÁS POD!"</formula>
    </cfRule>
  </conditionalFormatting>
  <conditionalFormatting sqref="F42:G51">
    <cfRule type="cellIs" dxfId="16" priority="17" operator="equal">
      <formula>"HIBÁS POD!"</formula>
    </cfRule>
  </conditionalFormatting>
  <conditionalFormatting sqref="K42:K51">
    <cfRule type="cellIs" dxfId="15" priority="15" operator="equal">
      <formula>"HIBÁS POD!"</formula>
    </cfRule>
  </conditionalFormatting>
  <conditionalFormatting sqref="J52:K52">
    <cfRule type="cellIs" dxfId="14" priority="14" operator="equal">
      <formula>"HIBÁS POD!"</formula>
    </cfRule>
  </conditionalFormatting>
  <conditionalFormatting sqref="J42:J51">
    <cfRule type="cellIs" dxfId="13" priority="16" operator="equal">
      <formula>"HIBÁS POD!"</formula>
    </cfRule>
  </conditionalFormatting>
  <conditionalFormatting sqref="J54:K54">
    <cfRule type="cellIs" dxfId="12" priority="13" operator="equal">
      <formula>"HIBÁS POD!"</formula>
    </cfRule>
  </conditionalFormatting>
  <conditionalFormatting sqref="J53:K53">
    <cfRule type="cellIs" dxfId="11" priority="12" operator="equal">
      <formula>"HIBÁS POD!"</formula>
    </cfRule>
  </conditionalFormatting>
  <conditionalFormatting sqref="J55:K55">
    <cfRule type="cellIs" dxfId="10" priority="11" operator="equal">
      <formula>"HIBÁS POD!"</formula>
    </cfRule>
  </conditionalFormatting>
  <conditionalFormatting sqref="J56:K56">
    <cfRule type="cellIs" dxfId="9" priority="10" operator="equal">
      <formula>"HIBÁS POD!"</formula>
    </cfRule>
  </conditionalFormatting>
  <conditionalFormatting sqref="J58:K58">
    <cfRule type="cellIs" dxfId="8" priority="9" operator="equal">
      <formula>"HIBÁS POD!"</formula>
    </cfRule>
  </conditionalFormatting>
  <conditionalFormatting sqref="J57:K57">
    <cfRule type="cellIs" dxfId="7" priority="8" operator="equal">
      <formula>"HIBÁS POD!"</formula>
    </cfRule>
  </conditionalFormatting>
  <conditionalFormatting sqref="J59:K59">
    <cfRule type="cellIs" dxfId="6" priority="7" operator="equal">
      <formula>"HIBÁS POD!"</formula>
    </cfRule>
  </conditionalFormatting>
  <conditionalFormatting sqref="J60:K60">
    <cfRule type="cellIs" dxfId="5" priority="6" operator="equal">
      <formula>"HIBÁS POD!"</formula>
    </cfRule>
  </conditionalFormatting>
  <conditionalFormatting sqref="J62:K62">
    <cfRule type="cellIs" dxfId="4" priority="5" operator="equal">
      <formula>"HIBÁS POD!"</formula>
    </cfRule>
  </conditionalFormatting>
  <conditionalFormatting sqref="J61:K61">
    <cfRule type="cellIs" dxfId="3" priority="4" operator="equal">
      <formula>"HIBÁS POD!"</formula>
    </cfRule>
  </conditionalFormatting>
  <conditionalFormatting sqref="J17:K24 J26:K30">
    <cfRule type="cellIs" dxfId="2" priority="3" operator="equal">
      <formula>"HIBÁS POD!"</formula>
    </cfRule>
  </conditionalFormatting>
  <conditionalFormatting sqref="J31:K41">
    <cfRule type="cellIs" dxfId="1" priority="2" operator="equal">
      <formula>"HIBÁS POD!"</formula>
    </cfRule>
  </conditionalFormatting>
  <conditionalFormatting sqref="J25:K25">
    <cfRule type="cellIs" dxfId="0" priority="1" operator="equal">
      <formula>"HIBÁS POD!"</formula>
    </cfRule>
  </conditionalFormatting>
  <printOptions horizontalCentered="1"/>
  <pageMargins left="0.35433070866141736" right="0.35433070866141736" top="0.78740157480314965" bottom="0.78740157480314965" header="0.39370078740157483" footer="0.39370078740157483"/>
  <pageSetup paperSize="9" scale="29" orientation="landscape" r:id="rId1"/>
  <headerFooter alignWithMargins="0">
    <oddHeader>&amp;L&amp;F</oddHeader>
    <oddFooter>&amp;P. oldal, összesen: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 m3h felett</vt:lpstr>
      <vt:lpstr>'20 m3h felett'!Nyomtatási_cím</vt:lpstr>
      <vt:lpstr>'20 m3h felett'!Nyomtatási_terület</vt:lpstr>
    </vt:vector>
  </TitlesOfParts>
  <Company>Sourcing Hungary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Földgáz műszaki adatlap</dc:title>
  <dc:creator>Székely Attila</dc:creator>
  <cp:lastModifiedBy>dr. Szalai Zoltán</cp:lastModifiedBy>
  <cp:lastPrinted>2015-03-05T10:32:28Z</cp:lastPrinted>
  <dcterms:created xsi:type="dcterms:W3CDTF">2010-04-06T10:27:13Z</dcterms:created>
  <dcterms:modified xsi:type="dcterms:W3CDTF">2017-07-03T08:06:30Z</dcterms:modified>
</cp:coreProperties>
</file>